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showInkAnnotation="0"/>
  <mc:AlternateContent xmlns:mc="http://schemas.openxmlformats.org/markup-compatibility/2006">
    <mc:Choice Requires="x15">
      <x15ac:absPath xmlns:x15ac="http://schemas.microsoft.com/office/spreadsheetml/2010/11/ac" url="/Users/antonioszervos/Desktop/"/>
    </mc:Choice>
  </mc:AlternateContent>
  <xr:revisionPtr revIDLastSave="0" documentId="13_ncr:1_{BAD0977D-D143-1840-A78A-9889C2A252F7}" xr6:coauthVersionLast="43" xr6:coauthVersionMax="43" xr10:uidLastSave="{00000000-0000-0000-0000-000000000000}"/>
  <bookViews>
    <workbookView xWindow="160" yWindow="760" windowWidth="29040" windowHeight="1644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2" i="1" l="1"/>
  <c r="E122" i="1"/>
  <c r="H108" i="1"/>
  <c r="H63" i="1"/>
  <c r="H66" i="1"/>
  <c r="H67" i="1"/>
  <c r="H94" i="1"/>
  <c r="H29" i="1"/>
  <c r="H30" i="1"/>
  <c r="H34" i="1"/>
  <c r="H35" i="1"/>
  <c r="H53" i="1"/>
  <c r="H58" i="1"/>
  <c r="K110" i="1"/>
  <c r="E94" i="1"/>
  <c r="E58" i="1"/>
  <c r="E172" i="1"/>
  <c r="E108" i="1"/>
  <c r="J110" i="1"/>
  <c r="K176" i="1"/>
  <c r="E143" i="1"/>
  <c r="K143" i="1"/>
  <c r="K174" i="1"/>
  <c r="K178" i="1"/>
</calcChain>
</file>

<file path=xl/sharedStrings.xml><?xml version="1.0" encoding="utf-8"?>
<sst xmlns="http://schemas.openxmlformats.org/spreadsheetml/2006/main" count="318" uniqueCount="176">
  <si>
    <t>α/α</t>
  </si>
  <si>
    <t>ΕΚΠΤΩΣΗ</t>
  </si>
  <si>
    <t>Πλαστικός τάπητας Σισσίου</t>
  </si>
  <si>
    <t>Ενίσχυση - αναβάθμισης υποδομών ύδρευσης Επάνω Μερ/λου</t>
  </si>
  <si>
    <t>Έργα πρόσβασης στην ΕΕΛ Νεάπολης</t>
  </si>
  <si>
    <t>Υποδομές αποχέτευσης Βαθύ - Αμμουδάρα - Αλμυρού</t>
  </si>
  <si>
    <t>Κατασκευή δεξαμενής Δ12 Αμμουδάρας</t>
  </si>
  <si>
    <t>Κατασκευή υποδομών διαχείρισης ιλύος ΒΙΟ.ΚΑ. Αγ. Νικολάου</t>
  </si>
  <si>
    <t>ΧΡΗΜΑΤΟΔΟΤΗΣΗ</t>
  </si>
  <si>
    <t>Αγορές παγίων</t>
  </si>
  <si>
    <t>ΔΗΜΟΠΡΑΤΗΣΗ</t>
  </si>
  <si>
    <t>ΙΔΙΟΙ ΠΟΡΟΙ</t>
  </si>
  <si>
    <t>ΦΙΛΟΔΗΜΟΣ</t>
  </si>
  <si>
    <t>ΠΕΡΙΦΕΡΕΙΑ</t>
  </si>
  <si>
    <t>ΔΗΜΟΣ</t>
  </si>
  <si>
    <t>ΔΕΥΑΑΝ</t>
  </si>
  <si>
    <t>Ασφαλτοστρώσεις / Τσιμεντοστρώσεις / Πλακοστρώσεις</t>
  </si>
  <si>
    <t>Συντήρηση ΡΕΞ</t>
  </si>
  <si>
    <t>-</t>
  </si>
  <si>
    <t>Σ Υ Ν Ο Λ Α</t>
  </si>
  <si>
    <t>ΑΝΤΩΝΗΣ ΤΡΙΤΣΗΣ</t>
  </si>
  <si>
    <t xml:space="preserve">Υ.ΜΕ.ΠΕΡ.Α.Α </t>
  </si>
  <si>
    <t>ΚΡΗΤΗ 2014-2020</t>
  </si>
  <si>
    <t>Βελτιώσεις και επεκτάσεις δικτύων ύδρευσης στον Δήμο Αγίου Νικολάου</t>
  </si>
  <si>
    <t xml:space="preserve">Ανόρυξη γεωτρήσεων στο ΔΑΝ </t>
  </si>
  <si>
    <t>Δαπάνες αρχαιολογίας ( Υποδομές αποχέτευσης Βαθύ - Αμμουδάρα - Αλμυρού)</t>
  </si>
  <si>
    <t>Δαπάνες αρχαιολογίας ( Ενίσχυση - αναβάθμισης υποδομών ύδρευσης Επάνω Μερ/λου)</t>
  </si>
  <si>
    <t>ΚΡΗΤΗ 2014-2020 (ΟΧΕ)</t>
  </si>
  <si>
    <t>Open Mall</t>
  </si>
  <si>
    <t>ΠΡΟΤΑΣΕΙΣ ΕΡΓΩΝ ΠΟΥ ΑΝΑΜΕΝΕΤΑΙ Η ΧΡΗΜΑΤΟΔΟΤΗΣΗ</t>
  </si>
  <si>
    <t>Τουριστικές προσβασεις ΑΜΕΑ στις παραλίες</t>
  </si>
  <si>
    <t>ΕΣΠΑ</t>
  </si>
  <si>
    <t>LEADER</t>
  </si>
  <si>
    <t>ΦΙΛΟΔΗΜΟΣ ΙΙ</t>
  </si>
  <si>
    <t>ΠΡΑΣΙΝΟ ΤΑΜΕΙΟ</t>
  </si>
  <si>
    <t>Υπογειοποίηση κάδων</t>
  </si>
  <si>
    <t>Λακώνια ( Κιβωτός σπόρων )</t>
  </si>
  <si>
    <t>ΠΕΡΙΦ. ΚΡΗΤΗΣ</t>
  </si>
  <si>
    <t>Εξοπλισμός ασφαλείας Λιμένος ( ΛΙΜΕΝΙΚΟ ΤΑΜΕΙΟ)</t>
  </si>
  <si>
    <t>ΠΔΕ</t>
  </si>
  <si>
    <t>Εμαυτίων</t>
  </si>
  <si>
    <t>Ευφυής άρδευση</t>
  </si>
  <si>
    <t xml:space="preserve">ΕΡΓΑ / ΜΕΛΕΤΕΣ ΕΚΤΕΛΟΥΜΕΝΑ </t>
  </si>
  <si>
    <t>ΣΒΑΚ</t>
  </si>
  <si>
    <t>Φύτευση / Βελτίωση νότιου πρανούς λίμνης ( ΛΙΜΕΝΙΚΟ ΤΑΜΕΙΟ)</t>
  </si>
  <si>
    <t>Τρεις λυόμενες σχολικές αίθουσες ( ΑΓΙΟΣ ΝΙΚΟΛΑΟΣ )</t>
  </si>
  <si>
    <t>Λυόμενες αίθουσες ( ΝΕΑΠΟΛΗ )</t>
  </si>
  <si>
    <t xml:space="preserve">Κυκλοφ. Κόμβοι </t>
  </si>
  <si>
    <t>Προμήθεια ομπρελών αλουμινίου ( ΛΙΜΕΝΙΚΟ ΤΑΜΕΙΟ )</t>
  </si>
  <si>
    <t>Βιβλιοθήκη ( ΠΑΟΔΑΝ αυτεπιστασία )</t>
  </si>
  <si>
    <t>Κολυμβητήριο ( ΠΑΟΔΑΝ αυτεπιστασία )</t>
  </si>
  <si>
    <t>Σπιναλόγκα ( Μεταφορά ηλ. ρεύματος / ύδρευση / ΒΙΟ.ΚΑ. )</t>
  </si>
  <si>
    <t>Φινοκαλιάς ( επισκευή ανακαίνηση παλαιού σχολείου )</t>
  </si>
  <si>
    <t>ΧΡΗΜΑΤΟΔΟΤΗΣΗ ( ΠΗΓΗ )</t>
  </si>
  <si>
    <t>ΑΡΧΙΚΟΣ ΠΡΟΎΠ/ΣΜΟΣ</t>
  </si>
  <si>
    <t>ΤΕΛΙΚΟΣ ΠΡΟΎΠ/ΣΜΟΣ</t>
  </si>
  <si>
    <t>Αθλητικά ( Φιλόδημος ΙΙ ) ( Γήπεδα Κριτσάς - Ελούντας, ταρτάν Αγ. Νικολάου, Η/Φ σταδίου Νεάπολης )</t>
  </si>
  <si>
    <t>Ο</t>
  </si>
  <si>
    <t>Προγραμμ. Σύμβαση για μελέτη του Ξενώνα στον Φινοκαλιά</t>
  </si>
  <si>
    <t>Προγραμ. Σύμβαση για μελέτη δρόμου στα ''Πηγαϊδάκια''</t>
  </si>
  <si>
    <t>Στηθαία</t>
  </si>
  <si>
    <t>Λιμενικό Ταμείο ( Φωτιστικά εξυπηρέτησης Κρουαζιέρας )</t>
  </si>
  <si>
    <t>Λιμενικό Ταμείο ( Πρόσβαση ΑΜΕΑ )</t>
  </si>
  <si>
    <t>Μονώσεις/Συντηρήσεις σχολικών και δημόσιων κτιρίων</t>
  </si>
  <si>
    <t>Συντήρηση/Εξοπλισμός ΕΠΑΛ ( Οικοδο./Κουφωμ./Κλιματιστ.)</t>
  </si>
  <si>
    <t>Συντήρηση χώρων πρασίνου ΚΧ ( Δημ. Ενοτ. Αγ. Νικολάου )</t>
  </si>
  <si>
    <t xml:space="preserve">Τουριστική προβολή ( 2019+2020 ) </t>
  </si>
  <si>
    <t>ΣΕΔΕΔΑΝ ( Εξοπλισμός, Η/Υ, κλπ / Σχολικα Κλειστά Γυμναστήρια Αγ. Νικολάου &amp; Νεάπολης  )</t>
  </si>
  <si>
    <t>ΣΕΠΕΔΑΝ ( Εξοπλισμός, Η/Υ, κλπ )</t>
  </si>
  <si>
    <t xml:space="preserve">Αγορές ακινήτων </t>
  </si>
  <si>
    <t>Φύτευση / Βελτίωση δυρικού πρανούς λίμνης ( βράχεια - ΛΙΜΕΝΙΚΟ ΤΑΜΕΙΟ)</t>
  </si>
  <si>
    <t>Προμήθεια και υλοποίηση rapid test ( α' φάση )</t>
  </si>
  <si>
    <t>Δημοτικός φωτισμός 2019 / 2020</t>
  </si>
  <si>
    <t>Μικροσυντηρήσεις / Αποκαταστάσεις κλπ 2019 - 2020</t>
  </si>
  <si>
    <t>Υλοποιησ. %</t>
  </si>
  <si>
    <t>Εξοπλισμός Δήμου ( Η/Υ, κλπ )</t>
  </si>
  <si>
    <t>ΥΠ.ΕΣ.</t>
  </si>
  <si>
    <t>Προμήθεια οχημάτων / Μηχ/των</t>
  </si>
  <si>
    <t>Βελτίωση βατότητας αγρ. Δρόμου Πινές-  Πλάκα</t>
  </si>
  <si>
    <t>Αποπεράτωση Τ10</t>
  </si>
  <si>
    <t>Αναμόρφωση Πλαστήρα / Πάρκου Λίμνης</t>
  </si>
  <si>
    <t>Ασφαλτόστρωση κέντρου Ελούντας</t>
  </si>
  <si>
    <t>Αγροτική οδοποιία</t>
  </si>
  <si>
    <t>Κυκλοφοριακές σημάνσεις κλπ</t>
  </si>
  <si>
    <t>Ηλεκτρολογικές εργασίες</t>
  </si>
  <si>
    <t>Άρδευση</t>
  </si>
  <si>
    <t>ΚΧ (Συντήρηση, εξοπλισμός)</t>
  </si>
  <si>
    <t>ΕΡΓΑ ΥΛΟΠΟΙΗΜΕΝΑ</t>
  </si>
  <si>
    <t>Αντικατάσταση Στέγης Σχολείου Φουρνής</t>
  </si>
  <si>
    <t>Συντηρήσεις/Αποκαταστάσεις οδών και κτιρίων ΔΕ Αγ. Νικολάου 2017</t>
  </si>
  <si>
    <t>Δωρεά</t>
  </si>
  <si>
    <t>Μελέτη προστασίας Κιτροπλατείας ( αμφίπλευρα στο κέρας)</t>
  </si>
  <si>
    <t>Βελτίωση δρόμου από κάμπο Κριτσάς προς Άγιο Σύλλα Καλού Χωριού</t>
  </si>
  <si>
    <t>Διαμόρφωση Κοινόχρ. αθλητικών χώρων (skate park, γήπεδο ΕΟΤ, κλπ.)</t>
  </si>
  <si>
    <t>2ος Βρεφον. Σταθμός Αγίου Νικολάου</t>
  </si>
  <si>
    <t>ΙΔΙΟΙ ΠΟΡΟΙ + ΦΙΛΟΔΗΜΟΣ ΙΙ</t>
  </si>
  <si>
    <t>Εργολαβία Υποδομών ( Συντ/σεις-Αποκατάστ. Οδών &amp; Κ.Χ.  2018)</t>
  </si>
  <si>
    <t>ΓΕΝΙΚΟ ΣΥΝΟΛΟ ΧΡΗΜΑΤΟΔΟΤΗΣΕΩΝ</t>
  </si>
  <si>
    <t>ΕΡΓΑ ΔΗΜΟΠΡΑΤΗΜΕΝΑ.                                 (χωρίς υπογραφή σύμβασης ακόμα)</t>
  </si>
  <si>
    <t>Γ Ε Ν Ι Κ Ο       Σ Υ Ν Ο Λ Ο    ΥΛΟΠΟΙΗΜΕΝΩΝ &amp; ΕΚΤΕΛΟΥΜΕΝΩΝ ΕΡΓΩΝ</t>
  </si>
  <si>
    <t>ΓΕΝΙΚΟ ΣΥΝΟΛΟ ΕΓΚΕΚΡΙΜΕΝΩΝ ΧΡΗΜΑΤΟΔΟΤΗΣΕΩΝ</t>
  </si>
  <si>
    <t>ΓΕΝΙΚΟ ΣΥΝΟΛΟ ΑΝΑΜΕΝΟΜΕΝΩΝ ΧΡΗΜΑΤΟΔΟΤΗΣΕΩΝ</t>
  </si>
  <si>
    <t>Βελτίωση βατότητας αγροτ. Δρόμου Αγ. Πελαγία - Πάνω Ελούντα</t>
  </si>
  <si>
    <t>ΑΝΤ. ΤΡΙΤΣΗΣ</t>
  </si>
  <si>
    <t xml:space="preserve">Προμήθεια ηλεκτρ. Αυτ/των &amp; σταθμών φόρτισης Δήμου </t>
  </si>
  <si>
    <t>Ανάδειξη κατασκευών Ξερολιθιάς περιοχής Ελούντας</t>
  </si>
  <si>
    <t>Πυροπροστασία σχολικών μονάδων (Μελέτη+υλοποίηση μέτρων)</t>
  </si>
  <si>
    <t>Σχέδιο φόρτισης αυτοκινήτων ( ΣΦΗΟ - Μελέτη)</t>
  </si>
  <si>
    <t>ΛΙΜΕΝΙΚΟ ΤΑΜΕΙΟ</t>
  </si>
  <si>
    <t>Νομιμοποίηση / Βελτίωση λιμ. Υποδομών ( ΣΙΣΣΙ, ΜΙΛΑΤΟΣ, ΠΛΑΚΑ, ΚΑΘΟΛΙΚΟ,κλπ)</t>
  </si>
  <si>
    <t xml:space="preserve">Εξοπλισμός  SHENGEN / Προκάτ , κάμερες κλπ </t>
  </si>
  <si>
    <t xml:space="preserve">Anti COVID 19 εξοπλισμός </t>
  </si>
  <si>
    <t>Εξοπλισμός  πολιτικής προστασίας</t>
  </si>
  <si>
    <t>Εξοπλισμός φωτισμού για εξυπηρέτηση κρουαζιέρας</t>
  </si>
  <si>
    <t>Προμήθεια εξοπλισμού γσύμφωνα με το ΣΑΛΕ</t>
  </si>
  <si>
    <t>Προμήθεια οικίσκων αποθήκευσης</t>
  </si>
  <si>
    <t>Βελτίωση προσβάσεων ΑΜΕΑ</t>
  </si>
  <si>
    <t>Αναβάθμιση μηχανογράφισης Λιμενικού Ταμείου</t>
  </si>
  <si>
    <t>Προγρ. Σύμβαση με ΕΦΑΛ για ανασκαφή στο οικόπεδο προ του ΟΤΕ .</t>
  </si>
  <si>
    <t>Αντικατάσταση δικτύων ύδρευσης απο αμίαντο στον Δήμο Αγ. Νικολάου</t>
  </si>
  <si>
    <t>Βελτίωση συνθηκών ύδρευσης Ελούντας (Περιοχή Λαγκάδας)</t>
  </si>
  <si>
    <t>Έργα συλλογής και μεταφοράς λυμάτων Τοπικών Κοινοτήτων Φουρνής &amp; Καστελλίου Δήμου Αγίου Νικολάου</t>
  </si>
  <si>
    <t>Δαπάνη αρχαιολογίας  (Αντικατάσταση δικτύων ύδρευσης απο αμίαντο στον Δήμο Αγ. Νικολάου)</t>
  </si>
  <si>
    <t>Προμήθεια και εγκατάσταση συστήματος τηλεμετρίας &amp; ελέγχου διαρροών στο δίκτυο ύδρευσης του Δήμου Αγίου Νικολάου</t>
  </si>
  <si>
    <t>Μελέτη Γενικού Σχεδίου ύδρευσης ΔΕΥΑΑΝ</t>
  </si>
  <si>
    <t>Η/Μ αντλιοστασίων και Εγκατάσταση Επεξεργασίας λυμάτων πόλεως Νεάπολης και οικισμών Βουλισμένης – Λατσίδας</t>
  </si>
  <si>
    <t>Δαπάνη αρχαιολογίας  (Βελτιώσεις και επεκτάσεις δικτύων ύδρευσης στον Δήμο Αγίου Νικολάου)</t>
  </si>
  <si>
    <t>Δαπάνη αρχαιολογίας  (Η/Μ αντλιοστασίων και Εγκατάσταση Επεξεργασίας λυμάτων πόλεως Νεάπολης και οικισμών Βουλισμένης – Λατσίδας)</t>
  </si>
  <si>
    <t>Δαπάνη νέας παροχής  (Η/Μ αντλιοστασίων και Εγκατάσταση Επεξεργασίας λυμάτων πόλεως Νεάπολης και οικισμών Βουλισμένης – Λατσίδας)</t>
  </si>
  <si>
    <t>Προμήθεια, Εγκατάσταση και θέση σε Λειτουργία Συστήματος Αυτόματης καταμέτρησης Υδρομετρητών (A.M.R.) στο Δήμο Αγίου Νικολάου</t>
  </si>
  <si>
    <t>Μονάδα επεξεργασίας αφυδατωμένης ιλύος από τις Ε.Ε.Λ. ΔΑΝ</t>
  </si>
  <si>
    <t>Βελτίωση των συνθηκών ύδρευσης στην περιοχή Χαυγά</t>
  </si>
  <si>
    <t>Βελτίωση των συνθηκών ύδρευσης σε Τοπικές Κοινότητες του Δήμου Αγίου Νικολάου</t>
  </si>
  <si>
    <t>ΥΝΑΝΠ</t>
  </si>
  <si>
    <t>Βελτιώσεις και επεκτάσεις δικτύων ύδρευσης στο ΔΑΝ</t>
  </si>
  <si>
    <t>Συντήρ. / επισκ. / ενεργ. αναβάθμιση Γυμνασίου/Λυκείου Νεάπολης</t>
  </si>
  <si>
    <t>Παιδικές χαρές ( α' έργο )</t>
  </si>
  <si>
    <t>Ασφαλτοστρώσεις / Τσιμεντοστρώσεις / Πλακοστρώσεις 2022</t>
  </si>
  <si>
    <t>Δίκτυα Αποσελέμη</t>
  </si>
  <si>
    <t>ΒΑΑ</t>
  </si>
  <si>
    <t>Ασφαλτοστρώσεις περιοχής Λιμνών/Νικηθιανού/Χουμεριάκου</t>
  </si>
  <si>
    <t>ΕΡΓΑ ΣΕ ΔΙΑΔΙΚΑΣΙΑ ΔΗΜΟΠΡΑΤΗΣΗΣ                (Με διασφαλισμένη χρηματοδότηση )</t>
  </si>
  <si>
    <t>Συντήρηση ( ασφαλτόστρωση, κλπ) δρόμου Κριτσάς - Καθαρού</t>
  </si>
  <si>
    <t>Συντηρήσεις/ Ασφαλτοστρώσεις Πλάκα-Σχινία</t>
  </si>
  <si>
    <t>Ασφαλτόστρωση δρόμου προς Ελούντα ( από Χαβάνια )</t>
  </si>
  <si>
    <t>Μελέτρη φωτισμού Σπίναλόγκα</t>
  </si>
  <si>
    <t>ΥΠ.Ναυτιλίας</t>
  </si>
  <si>
    <t>Ταμ. Ανάκαμψης</t>
  </si>
  <si>
    <t>Ανασύνταξη μελέτης παράκαμψης Σχίσματος</t>
  </si>
  <si>
    <t>Μελέτη βελτίωσης βατότητας Οδού Κρούστα-Ρωμανού</t>
  </si>
  <si>
    <t>ΕΡΓΑ ΚΑΙ ΠΡΟΜΗΘΕΙΕΣ      2019 - 2023</t>
  </si>
  <si>
    <t>?????</t>
  </si>
  <si>
    <t>ΥΠ.ΕΣ./ΠΔΕ</t>
  </si>
  <si>
    <t>Ασφαλτρόστρωση δρόμουΚαλό Χωρίο - Πρίνα (-Μεσελέροι)</t>
  </si>
  <si>
    <t>Μελέτη ενεργ. Αναβάθμυσης ΕΠΑΛ Νεάπολης</t>
  </si>
  <si>
    <t>Ανασύνταξη σχεδίου Πόλης Νεάπολης</t>
  </si>
  <si>
    <t>Προγραμμ. Συμβάσεις με Αρχαιολ.(Ενάλιες, Δρήρος,κλπ)</t>
  </si>
  <si>
    <t>Σχέδιο βελτίωσης λιμένων</t>
  </si>
  <si>
    <t>Υπ. Ναυτιλίας</t>
  </si>
  <si>
    <t>Απαλλοτριώσεις περιφ. Ελούντας</t>
  </si>
  <si>
    <t>Προγρ. Συμβαση με ΕΚΠΑ (Λεκκας) / Σχέδιο πολιτ. Προστασίας</t>
  </si>
  <si>
    <t>Master plan Δήμου + Διαχ. Καθαρού + Κόλπος Ελούντας</t>
  </si>
  <si>
    <t>Επιφ. Αρχαιολο γική Έρευνα Καλού Χωριού</t>
  </si>
  <si>
    <t>Προγραμ. Σύμβαση με ΕΚΠΑ για παλαιοντολογικά ΚΑΘΑΡΟΥ</t>
  </si>
  <si>
    <t>Σύμβαση για την δυσλεξία</t>
  </si>
  <si>
    <t>Προγρμ. Σύμβαση για θέματα Υγείας με το Πανεπ. Κρήτης</t>
  </si>
  <si>
    <t>Προγρ. Σύμβαση με Περιφέριεα Κρήτης + Αμφικτυονία</t>
  </si>
  <si>
    <t>Προγραμμ. Σύμβαση με ΥΠ.ΠΟ. Για καθαρισμό Σπιναλόγκας</t>
  </si>
  <si>
    <t>ΠΔΕ/ΥΠ.ΠΟ.</t>
  </si>
  <si>
    <t>Προγραμμ. Σύμβαση με ΥΠ.ΠΟ. Για Ενάλιες αρχαιότητες</t>
  </si>
  <si>
    <t>ΙΔ. ΠΟΡΟΙ + ΠΕΡΙΦ.</t>
  </si>
  <si>
    <t>Αστική Συγκοινωνία</t>
  </si>
  <si>
    <t>ΕΡΓΑ/ΜΕΛΕΤΕΣ ΜΕ ΔΙΑΣΦΑΛΙΣΜΕΝΗ ΧΡΗΜΑΤΟΔΟΤΗΣΗ ( Προς δημοπράτηση)</t>
  </si>
  <si>
    <t>ΠΡΑΣ.ΤΑΜΕΙΟ+ ΙΔ. ΠΟΡΟΙ (36.000 €)</t>
  </si>
  <si>
    <t xml:space="preserve"> ΙΔΙΟΙ ΠΟΡΟΙ</t>
  </si>
  <si>
    <t>(περίπου)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</si>
</sst>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</font>
    <font>
      <b/>
      <sz val="20"/>
      <color theme="1"/>
      <name val="Arial"/>
    </font>
    <font>
      <b/>
      <sz val="22"/>
      <color theme="1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 vertical="center"/>
    </xf>
    <xf numFmtId="14" fontId="0" fillId="3" borderId="5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10" fontId="0" fillId="3" borderId="1" xfId="1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3" borderId="3" xfId="0" applyFill="1" applyBorder="1" applyAlignment="1">
      <alignment vertical="center"/>
    </xf>
    <xf numFmtId="4" fontId="0" fillId="3" borderId="3" xfId="0" applyNumberFormat="1" applyFill="1" applyBorder="1" applyAlignment="1">
      <alignment vertical="center"/>
    </xf>
    <xf numFmtId="14" fontId="0" fillId="3" borderId="3" xfId="0" applyNumberFormat="1" applyFill="1" applyBorder="1" applyAlignment="1">
      <alignment horizontal="center" vertical="center"/>
    </xf>
    <xf numFmtId="10" fontId="0" fillId="3" borderId="3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2" fillId="4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4" fontId="2" fillId="5" borderId="2" xfId="0" applyNumberFormat="1" applyFont="1" applyFill="1" applyBorder="1" applyAlignment="1">
      <alignment vertical="center"/>
    </xf>
    <xf numFmtId="10" fontId="8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4" fontId="0" fillId="0" borderId="0" xfId="0" applyNumberForma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1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" fontId="0" fillId="0" borderId="0" xfId="0" applyNumberFormat="1"/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0" fontId="2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4" fontId="2" fillId="7" borderId="2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16" fontId="0" fillId="0" borderId="0" xfId="0" applyNumberFormat="1" applyAlignment="1">
      <alignment vertical="center"/>
    </xf>
    <xf numFmtId="0" fontId="3" fillId="0" borderId="11" xfId="0" applyFont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/>
    <xf numFmtId="10" fontId="17" fillId="0" borderId="1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/>
    </xf>
    <xf numFmtId="14" fontId="17" fillId="3" borderId="1" xfId="0" applyNumberFormat="1" applyFont="1" applyFill="1" applyBorder="1" applyAlignment="1">
      <alignment vertical="center"/>
    </xf>
    <xf numFmtId="10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right" vertical="center"/>
    </xf>
    <xf numFmtId="1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14" fontId="11" fillId="0" borderId="0" xfId="0" applyNumberFormat="1" applyFont="1" applyBorder="1" applyAlignment="1">
      <alignment horizontal="center" vertical="center"/>
    </xf>
    <xf numFmtId="10" fontId="11" fillId="0" borderId="0" xfId="0" applyNumberFormat="1" applyFont="1" applyBorder="1" applyAlignment="1">
      <alignment horizontal="center" vertical="center"/>
    </xf>
    <xf numFmtId="10" fontId="1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" fontId="17" fillId="0" borderId="3" xfId="0" applyNumberFormat="1" applyFont="1" applyFill="1" applyBorder="1" applyAlignment="1">
      <alignment vertical="center"/>
    </xf>
    <xf numFmtId="4" fontId="2" fillId="9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11" fillId="3" borderId="3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4" fillId="0" borderId="7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9" borderId="2" xfId="0" applyNumberFormat="1" applyFont="1" applyFill="1" applyBorder="1" applyAlignment="1">
      <alignment horizontal="center" vertical="center"/>
    </xf>
    <xf numFmtId="4" fontId="20" fillId="10" borderId="2" xfId="0" applyNumberFormat="1" applyFont="1" applyFill="1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4" fontId="19" fillId="4" borderId="2" xfId="0" applyNumberFormat="1" applyFont="1" applyFill="1" applyBorder="1" applyAlignment="1">
      <alignment vertical="center"/>
    </xf>
    <xf numFmtId="4" fontId="18" fillId="4" borderId="7" xfId="0" applyNumberFormat="1" applyFont="1" applyFill="1" applyBorder="1" applyAlignment="1">
      <alignment horizontal="center" vertical="center"/>
    </xf>
    <xf numFmtId="4" fontId="18" fillId="4" borderId="8" xfId="0" applyNumberFormat="1" applyFont="1" applyFill="1" applyBorder="1" applyAlignment="1">
      <alignment horizontal="center" vertical="center"/>
    </xf>
  </cellXfs>
  <cellStyles count="4">
    <cellStyle name="Κανονικό" xfId="0" builtinId="0"/>
    <cellStyle name="Ποσοστό" xfId="1" builtinId="5"/>
    <cellStyle name="Υπερ-σύνδεση" xfId="2" builtinId="8" hidden="1"/>
    <cellStyle name="Υπερ-σύνδεση που ακολουθήθηκε" xfId="3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"/>
  <sheetViews>
    <sheetView tabSelected="1" topLeftCell="D162" zoomScale="90" zoomScaleNormal="90" zoomScalePageLayoutView="120" workbookViewId="0">
      <selection activeCell="K192" sqref="K192:K193"/>
    </sheetView>
  </sheetViews>
  <sheetFormatPr baseColWidth="10" defaultColWidth="11" defaultRowHeight="16" x14ac:dyDescent="0.2"/>
  <cols>
    <col min="1" max="1" width="2.1640625" style="18" customWidth="1"/>
    <col min="2" max="2" width="6.5" style="18" customWidth="1"/>
    <col min="3" max="3" width="4.83203125" style="1" customWidth="1"/>
    <col min="4" max="4" width="61.6640625" style="18" customWidth="1"/>
    <col min="5" max="5" width="17" style="23" customWidth="1"/>
    <col min="6" max="6" width="11.5" style="24" customWidth="1"/>
    <col min="7" max="7" width="10.6640625" style="25" customWidth="1"/>
    <col min="8" max="8" width="18" style="23" customWidth="1"/>
    <col min="9" max="9" width="30.83203125" style="1" customWidth="1"/>
    <col min="10" max="10" width="18.6640625" style="25" customWidth="1"/>
    <col min="11" max="11" width="27.33203125" style="18" customWidth="1"/>
    <col min="12" max="12" width="18.1640625" style="18" customWidth="1"/>
    <col min="13" max="16384" width="11" style="18"/>
  </cols>
  <sheetData>
    <row r="1" spans="1:10" ht="9" customHeight="1" thickBot="1" x14ac:dyDescent="0.25"/>
    <row r="2" spans="1:10" ht="27" thickBot="1" x14ac:dyDescent="0.25">
      <c r="C2" s="141" t="s">
        <v>150</v>
      </c>
      <c r="D2" s="142"/>
      <c r="E2" s="142"/>
      <c r="F2" s="142"/>
      <c r="G2" s="142"/>
      <c r="H2" s="142"/>
      <c r="I2" s="143"/>
    </row>
    <row r="3" spans="1:10" ht="11" customHeight="1" thickBot="1" x14ac:dyDescent="0.25"/>
    <row r="4" spans="1:10" ht="41" thickBot="1" x14ac:dyDescent="0.25">
      <c r="A4" s="121">
        <v>1</v>
      </c>
      <c r="B4" s="129">
        <v>1</v>
      </c>
      <c r="C4" s="73" t="s">
        <v>0</v>
      </c>
      <c r="D4" s="85" t="s">
        <v>87</v>
      </c>
      <c r="E4" s="5" t="s">
        <v>54</v>
      </c>
      <c r="F4" s="7" t="s">
        <v>10</v>
      </c>
      <c r="G4" s="6" t="s">
        <v>1</v>
      </c>
      <c r="H4" s="5" t="s">
        <v>55</v>
      </c>
      <c r="I4" s="3" t="s">
        <v>53</v>
      </c>
    </row>
    <row r="5" spans="1:10" ht="16" customHeight="1" x14ac:dyDescent="0.2">
      <c r="A5" s="114"/>
      <c r="B5" s="130"/>
    </row>
    <row r="6" spans="1:10" ht="16" customHeight="1" x14ac:dyDescent="0.2">
      <c r="A6" s="114"/>
      <c r="B6" s="130"/>
      <c r="C6" s="72">
        <v>1</v>
      </c>
      <c r="D6" s="19" t="s">
        <v>60</v>
      </c>
      <c r="E6" s="14">
        <v>120000</v>
      </c>
      <c r="F6" s="15"/>
      <c r="G6" s="16"/>
      <c r="H6" s="14">
        <v>120000</v>
      </c>
      <c r="I6" s="4" t="s">
        <v>13</v>
      </c>
    </row>
    <row r="7" spans="1:10" ht="16" customHeight="1" x14ac:dyDescent="0.2">
      <c r="A7" s="114"/>
      <c r="B7" s="130"/>
      <c r="C7" s="72">
        <v>2</v>
      </c>
      <c r="D7" s="19" t="s">
        <v>88</v>
      </c>
      <c r="E7" s="14">
        <v>60000</v>
      </c>
      <c r="F7" s="15">
        <v>43635</v>
      </c>
      <c r="G7" s="16">
        <v>0.44790000000000002</v>
      </c>
      <c r="H7" s="14">
        <v>33127.33</v>
      </c>
      <c r="I7" s="4" t="s">
        <v>13</v>
      </c>
    </row>
    <row r="8" spans="1:10" ht="16" customHeight="1" x14ac:dyDescent="0.2">
      <c r="A8" s="114"/>
      <c r="B8" s="130"/>
      <c r="C8" s="72">
        <v>3</v>
      </c>
      <c r="D8" s="19" t="s">
        <v>91</v>
      </c>
      <c r="E8" s="14"/>
      <c r="F8" s="15"/>
      <c r="G8" s="16"/>
      <c r="H8" s="14"/>
      <c r="I8" s="16" t="s">
        <v>90</v>
      </c>
    </row>
    <row r="9" spans="1:10" ht="34" x14ac:dyDescent="0.2">
      <c r="A9" s="114"/>
      <c r="B9" s="130"/>
      <c r="C9" s="72">
        <v>4</v>
      </c>
      <c r="D9" s="29" t="s">
        <v>67</v>
      </c>
      <c r="E9" s="14">
        <v>73000</v>
      </c>
      <c r="F9" s="15"/>
      <c r="G9" s="16"/>
      <c r="H9" s="14">
        <v>73000</v>
      </c>
      <c r="I9" s="4" t="s">
        <v>76</v>
      </c>
      <c r="J9" s="25" t="s">
        <v>151</v>
      </c>
    </row>
    <row r="10" spans="1:10" ht="16" customHeight="1" x14ac:dyDescent="0.2">
      <c r="A10" s="114"/>
      <c r="B10" s="130"/>
      <c r="C10" s="72">
        <v>5</v>
      </c>
      <c r="D10" s="29" t="s">
        <v>68</v>
      </c>
      <c r="E10" s="14">
        <v>17150</v>
      </c>
      <c r="F10" s="15"/>
      <c r="G10" s="16"/>
      <c r="H10" s="14">
        <v>17150</v>
      </c>
      <c r="I10" s="4" t="s">
        <v>76</v>
      </c>
      <c r="J10" s="25" t="s">
        <v>151</v>
      </c>
    </row>
    <row r="11" spans="1:10" ht="16" customHeight="1" x14ac:dyDescent="0.2">
      <c r="A11" s="114"/>
      <c r="B11" s="130"/>
      <c r="C11" s="72">
        <v>6</v>
      </c>
      <c r="D11" s="29" t="s">
        <v>75</v>
      </c>
      <c r="E11" s="14">
        <v>60000</v>
      </c>
      <c r="F11" s="15"/>
      <c r="G11" s="16"/>
      <c r="H11" s="14">
        <v>60000</v>
      </c>
      <c r="I11" s="4" t="s">
        <v>76</v>
      </c>
    </row>
    <row r="12" spans="1:10" ht="16" customHeight="1" x14ac:dyDescent="0.2">
      <c r="A12" s="114"/>
      <c r="B12" s="130"/>
      <c r="C12" s="72">
        <v>7</v>
      </c>
      <c r="D12" s="19" t="s">
        <v>66</v>
      </c>
      <c r="E12" s="14">
        <v>182623.46</v>
      </c>
      <c r="F12" s="15"/>
      <c r="G12" s="16"/>
      <c r="H12" s="14">
        <v>182623.46</v>
      </c>
      <c r="I12" s="4" t="s">
        <v>11</v>
      </c>
    </row>
    <row r="13" spans="1:10" ht="16" customHeight="1" x14ac:dyDescent="0.2">
      <c r="A13" s="114"/>
      <c r="B13" s="130"/>
      <c r="C13" s="72">
        <v>8</v>
      </c>
      <c r="D13" s="19" t="s">
        <v>17</v>
      </c>
      <c r="E13" s="14">
        <v>300000</v>
      </c>
      <c r="F13" s="15"/>
      <c r="G13" s="16"/>
      <c r="H13" s="14">
        <v>300000</v>
      </c>
      <c r="I13" s="4" t="s">
        <v>11</v>
      </c>
    </row>
    <row r="14" spans="1:10" ht="16" customHeight="1" x14ac:dyDescent="0.2">
      <c r="A14" s="114"/>
      <c r="B14" s="130"/>
      <c r="C14" s="72">
        <v>9</v>
      </c>
      <c r="D14" s="19" t="s">
        <v>2</v>
      </c>
      <c r="E14" s="14">
        <v>200000</v>
      </c>
      <c r="F14" s="15"/>
      <c r="G14" s="16"/>
      <c r="H14" s="14">
        <v>200000</v>
      </c>
      <c r="I14" s="4" t="s">
        <v>11</v>
      </c>
    </row>
    <row r="15" spans="1:10" ht="16" customHeight="1" x14ac:dyDescent="0.2">
      <c r="A15" s="114"/>
      <c r="B15" s="130"/>
      <c r="C15" s="72">
        <v>10</v>
      </c>
      <c r="D15" s="19" t="s">
        <v>49</v>
      </c>
      <c r="E15" s="14">
        <v>150000</v>
      </c>
      <c r="F15" s="15"/>
      <c r="G15" s="16"/>
      <c r="H15" s="14">
        <v>150000</v>
      </c>
      <c r="I15" s="4" t="s">
        <v>11</v>
      </c>
    </row>
    <row r="16" spans="1:10" ht="16" customHeight="1" x14ac:dyDescent="0.2">
      <c r="A16" s="114"/>
      <c r="B16" s="130"/>
      <c r="C16" s="72">
        <v>11</v>
      </c>
      <c r="D16" s="29" t="s">
        <v>70</v>
      </c>
      <c r="E16" s="14">
        <v>24800</v>
      </c>
      <c r="F16" s="15"/>
      <c r="G16" s="16"/>
      <c r="H16" s="14">
        <v>24800</v>
      </c>
      <c r="I16" s="4" t="s">
        <v>13</v>
      </c>
    </row>
    <row r="17" spans="1:9" ht="17" customHeight="1" x14ac:dyDescent="0.2">
      <c r="A17" s="114"/>
      <c r="B17" s="130"/>
      <c r="C17" s="72">
        <v>12</v>
      </c>
      <c r="D17" s="19" t="s">
        <v>44</v>
      </c>
      <c r="E17" s="14">
        <v>24800</v>
      </c>
      <c r="F17" s="15"/>
      <c r="G17" s="16"/>
      <c r="H17" s="14">
        <v>24800</v>
      </c>
      <c r="I17" s="4" t="s">
        <v>13</v>
      </c>
    </row>
    <row r="18" spans="1:9" ht="18" customHeight="1" x14ac:dyDescent="0.2">
      <c r="A18" s="114"/>
      <c r="B18" s="130"/>
      <c r="C18" s="72">
        <v>13</v>
      </c>
      <c r="D18" s="19" t="s">
        <v>69</v>
      </c>
      <c r="E18" s="14">
        <v>1010000</v>
      </c>
      <c r="F18" s="15"/>
      <c r="G18" s="16"/>
      <c r="H18" s="14">
        <v>565000</v>
      </c>
      <c r="I18" s="4" t="s">
        <v>11</v>
      </c>
    </row>
    <row r="19" spans="1:9" ht="18" customHeight="1" x14ac:dyDescent="0.2">
      <c r="A19" s="114"/>
      <c r="B19" s="130"/>
      <c r="C19" s="72">
        <v>14</v>
      </c>
      <c r="D19" s="19" t="s">
        <v>71</v>
      </c>
      <c r="E19" s="14">
        <v>17000</v>
      </c>
      <c r="F19" s="15"/>
      <c r="G19" s="16"/>
      <c r="H19" s="14">
        <v>17000</v>
      </c>
      <c r="I19" s="4" t="s">
        <v>11</v>
      </c>
    </row>
    <row r="20" spans="1:9" ht="18" customHeight="1" x14ac:dyDescent="0.2">
      <c r="A20" s="114"/>
      <c r="B20" s="130"/>
      <c r="C20" s="72">
        <v>15</v>
      </c>
      <c r="D20" s="19" t="s">
        <v>72</v>
      </c>
      <c r="E20" s="14">
        <v>87000</v>
      </c>
      <c r="F20" s="15"/>
      <c r="G20" s="16"/>
      <c r="H20" s="14">
        <v>87000</v>
      </c>
      <c r="I20" s="4" t="s">
        <v>11</v>
      </c>
    </row>
    <row r="21" spans="1:9" ht="18" customHeight="1" x14ac:dyDescent="0.2">
      <c r="A21" s="114"/>
      <c r="B21" s="130"/>
      <c r="C21" s="72">
        <v>16</v>
      </c>
      <c r="D21" s="19" t="s">
        <v>73</v>
      </c>
      <c r="E21" s="14">
        <v>100000</v>
      </c>
      <c r="F21" s="15"/>
      <c r="G21" s="16"/>
      <c r="H21" s="14">
        <v>100000</v>
      </c>
      <c r="I21" s="4" t="s">
        <v>11</v>
      </c>
    </row>
    <row r="22" spans="1:9" ht="18" customHeight="1" x14ac:dyDescent="0.2">
      <c r="A22" s="114"/>
      <c r="B22" s="130"/>
      <c r="C22" s="72">
        <v>17</v>
      </c>
      <c r="D22" s="19" t="s">
        <v>77</v>
      </c>
      <c r="E22" s="14">
        <v>1711439.28</v>
      </c>
      <c r="F22" s="15"/>
      <c r="G22" s="16"/>
      <c r="H22" s="14">
        <v>810000</v>
      </c>
      <c r="I22" s="4" t="s">
        <v>152</v>
      </c>
    </row>
    <row r="23" spans="1:9" ht="18" customHeight="1" x14ac:dyDescent="0.2">
      <c r="A23" s="114"/>
      <c r="B23" s="130"/>
      <c r="C23" s="72">
        <v>18</v>
      </c>
      <c r="D23" s="19" t="s">
        <v>82</v>
      </c>
      <c r="E23" s="14">
        <v>268298.21000000002</v>
      </c>
      <c r="F23" s="15"/>
      <c r="G23" s="16"/>
      <c r="H23" s="14">
        <v>268298.21000000002</v>
      </c>
      <c r="I23" s="4" t="s">
        <v>11</v>
      </c>
    </row>
    <row r="24" spans="1:9" ht="18" customHeight="1" x14ac:dyDescent="0.2">
      <c r="A24" s="114"/>
      <c r="B24" s="130"/>
      <c r="C24" s="72">
        <v>19</v>
      </c>
      <c r="D24" s="19" t="s">
        <v>83</v>
      </c>
      <c r="E24" s="14">
        <v>96278.84</v>
      </c>
      <c r="F24" s="15"/>
      <c r="G24" s="16"/>
      <c r="H24" s="14">
        <v>96278.84</v>
      </c>
      <c r="I24" s="4" t="s">
        <v>11</v>
      </c>
    </row>
    <row r="25" spans="1:9" ht="18" customHeight="1" x14ac:dyDescent="0.2">
      <c r="A25" s="114"/>
      <c r="B25" s="130"/>
      <c r="C25" s="72">
        <v>20</v>
      </c>
      <c r="D25" s="19" t="s">
        <v>84</v>
      </c>
      <c r="E25" s="14">
        <v>541666.24</v>
      </c>
      <c r="F25" s="15"/>
      <c r="G25" s="16"/>
      <c r="H25" s="14">
        <v>541666.24</v>
      </c>
      <c r="I25" s="4" t="s">
        <v>11</v>
      </c>
    </row>
    <row r="26" spans="1:9" ht="18" customHeight="1" x14ac:dyDescent="0.2">
      <c r="A26" s="114"/>
      <c r="B26" s="130"/>
      <c r="C26" s="72">
        <v>21</v>
      </c>
      <c r="D26" s="19" t="s">
        <v>85</v>
      </c>
      <c r="E26" s="14">
        <v>100715.24</v>
      </c>
      <c r="F26" s="15"/>
      <c r="G26" s="16"/>
      <c r="H26" s="14">
        <v>100715.24</v>
      </c>
      <c r="I26" s="4" t="s">
        <v>11</v>
      </c>
    </row>
    <row r="27" spans="1:9" ht="17" customHeight="1" x14ac:dyDescent="0.2">
      <c r="A27" s="114"/>
      <c r="B27" s="130"/>
      <c r="C27" s="72">
        <v>22</v>
      </c>
      <c r="D27" s="19" t="s">
        <v>86</v>
      </c>
      <c r="E27" s="14">
        <v>34794.400000000001</v>
      </c>
      <c r="F27" s="15"/>
      <c r="G27" s="16"/>
      <c r="H27" s="14">
        <v>34794.400000000001</v>
      </c>
      <c r="I27" s="4" t="s">
        <v>11</v>
      </c>
    </row>
    <row r="28" spans="1:9" ht="17" customHeight="1" x14ac:dyDescent="0.2">
      <c r="A28" s="114"/>
      <c r="B28" s="130"/>
      <c r="C28" s="72">
        <v>23</v>
      </c>
      <c r="D28" s="19" t="s">
        <v>89</v>
      </c>
      <c r="E28" s="14">
        <v>500000</v>
      </c>
      <c r="F28" s="15"/>
      <c r="G28" s="16"/>
      <c r="H28" s="14">
        <v>262627.93</v>
      </c>
      <c r="I28" s="4" t="s">
        <v>11</v>
      </c>
    </row>
    <row r="29" spans="1:9" ht="16" customHeight="1" x14ac:dyDescent="0.2">
      <c r="A29" s="114"/>
      <c r="B29" s="130"/>
      <c r="C29" s="72">
        <v>24</v>
      </c>
      <c r="D29" s="19" t="s">
        <v>16</v>
      </c>
      <c r="E29" s="14">
        <v>3500000</v>
      </c>
      <c r="F29" s="15"/>
      <c r="G29" s="16">
        <v>0.4652</v>
      </c>
      <c r="H29" s="14">
        <f>E29*(1-G29)</f>
        <v>1871799.9999999998</v>
      </c>
      <c r="I29" s="4" t="s">
        <v>11</v>
      </c>
    </row>
    <row r="30" spans="1:9" ht="16" customHeight="1" x14ac:dyDescent="0.2">
      <c r="A30" s="114"/>
      <c r="B30" s="130"/>
      <c r="C30" s="72">
        <v>25</v>
      </c>
      <c r="D30" s="19" t="s">
        <v>93</v>
      </c>
      <c r="E30" s="14">
        <v>850000</v>
      </c>
      <c r="F30" s="15">
        <v>43606</v>
      </c>
      <c r="G30" s="16">
        <v>0.41</v>
      </c>
      <c r="H30" s="14">
        <f>E30*(1-G30)</f>
        <v>501500.00000000006</v>
      </c>
      <c r="I30" s="4" t="s">
        <v>11</v>
      </c>
    </row>
    <row r="31" spans="1:9" ht="16" customHeight="1" x14ac:dyDescent="0.2">
      <c r="A31" s="114"/>
      <c r="B31" s="130"/>
      <c r="C31" s="72">
        <v>26</v>
      </c>
      <c r="D31" s="19" t="s">
        <v>59</v>
      </c>
      <c r="E31" s="14">
        <v>74400</v>
      </c>
      <c r="F31" s="15"/>
      <c r="G31" s="16"/>
      <c r="H31" s="14">
        <v>74400</v>
      </c>
      <c r="I31" s="4" t="s">
        <v>37</v>
      </c>
    </row>
    <row r="32" spans="1:9" ht="16" customHeight="1" x14ac:dyDescent="0.2">
      <c r="A32" s="114"/>
      <c r="B32" s="130"/>
      <c r="C32" s="72">
        <v>27</v>
      </c>
      <c r="D32" s="19" t="s">
        <v>58</v>
      </c>
      <c r="E32" s="14">
        <v>74400</v>
      </c>
      <c r="F32" s="15"/>
      <c r="G32" s="16"/>
      <c r="H32" s="14">
        <v>74400</v>
      </c>
      <c r="I32" s="4" t="s">
        <v>37</v>
      </c>
    </row>
    <row r="33" spans="1:10" ht="16" customHeight="1" x14ac:dyDescent="0.2">
      <c r="A33" s="114"/>
      <c r="B33" s="130"/>
      <c r="C33" s="72">
        <v>28</v>
      </c>
      <c r="D33" s="19" t="s">
        <v>65</v>
      </c>
      <c r="E33" s="14">
        <v>150000</v>
      </c>
      <c r="F33" s="15"/>
      <c r="G33" s="16"/>
      <c r="H33" s="14">
        <v>150000</v>
      </c>
      <c r="I33" s="4" t="s">
        <v>11</v>
      </c>
    </row>
    <row r="34" spans="1:10" ht="16" customHeight="1" x14ac:dyDescent="0.2">
      <c r="A34" s="114"/>
      <c r="B34" s="130"/>
      <c r="C34" s="72">
        <v>29</v>
      </c>
      <c r="D34" s="19" t="s">
        <v>92</v>
      </c>
      <c r="E34" s="14">
        <v>850000</v>
      </c>
      <c r="F34" s="15">
        <v>43866</v>
      </c>
      <c r="G34" s="16">
        <v>0.42299999999999999</v>
      </c>
      <c r="H34" s="14">
        <f>E34*(1-G34)</f>
        <v>490449.99999999994</v>
      </c>
      <c r="I34" s="4" t="s">
        <v>12</v>
      </c>
    </row>
    <row r="35" spans="1:10" ht="16" customHeight="1" x14ac:dyDescent="0.2">
      <c r="A35" s="114"/>
      <c r="B35" s="130"/>
      <c r="C35" s="72">
        <v>30</v>
      </c>
      <c r="D35" s="19" t="s">
        <v>96</v>
      </c>
      <c r="E35" s="14">
        <v>495000</v>
      </c>
      <c r="F35" s="15">
        <v>43888</v>
      </c>
      <c r="G35" s="16">
        <v>0.44450000000000001</v>
      </c>
      <c r="H35" s="14">
        <f>E35*(1-G35)</f>
        <v>274972.5</v>
      </c>
      <c r="I35" s="4" t="s">
        <v>11</v>
      </c>
    </row>
    <row r="36" spans="1:10" ht="16" customHeight="1" x14ac:dyDescent="0.2">
      <c r="A36" s="114"/>
      <c r="B36" s="130"/>
      <c r="C36" s="72">
        <v>31</v>
      </c>
      <c r="D36" s="19" t="s">
        <v>64</v>
      </c>
      <c r="E36" s="14">
        <v>260000</v>
      </c>
      <c r="F36" s="15"/>
      <c r="G36" s="16"/>
      <c r="H36" s="14">
        <v>260000</v>
      </c>
      <c r="I36" s="4" t="s">
        <v>11</v>
      </c>
    </row>
    <row r="37" spans="1:10" ht="17" customHeight="1" x14ac:dyDescent="0.2">
      <c r="A37" s="114"/>
      <c r="B37" s="130"/>
      <c r="C37" s="72">
        <v>32</v>
      </c>
      <c r="D37" s="19" t="s">
        <v>41</v>
      </c>
      <c r="E37" s="14">
        <v>180000</v>
      </c>
      <c r="F37" s="15"/>
      <c r="G37" s="16"/>
      <c r="H37" s="14">
        <v>179103.83</v>
      </c>
      <c r="I37" s="84" t="s">
        <v>173</v>
      </c>
      <c r="J37" s="39"/>
    </row>
    <row r="38" spans="1:10" ht="16" customHeight="1" x14ac:dyDescent="0.2">
      <c r="A38" s="114"/>
      <c r="B38" s="130"/>
      <c r="C38" s="72">
        <v>33</v>
      </c>
      <c r="D38" s="19" t="s">
        <v>136</v>
      </c>
      <c r="E38" s="14">
        <v>260000</v>
      </c>
      <c r="F38" s="15"/>
      <c r="G38" s="16"/>
      <c r="H38" s="14">
        <v>260000</v>
      </c>
      <c r="I38" s="4" t="s">
        <v>12</v>
      </c>
      <c r="J38" s="39"/>
    </row>
    <row r="39" spans="1:10" ht="16" customHeight="1" x14ac:dyDescent="0.2">
      <c r="A39" s="114"/>
      <c r="B39" s="130"/>
      <c r="C39" s="72">
        <v>34</v>
      </c>
      <c r="D39" s="19" t="s">
        <v>45</v>
      </c>
      <c r="E39" s="14">
        <v>60000</v>
      </c>
      <c r="F39" s="15"/>
      <c r="G39" s="16"/>
      <c r="H39" s="14">
        <v>60000</v>
      </c>
      <c r="I39" s="4" t="s">
        <v>37</v>
      </c>
    </row>
    <row r="40" spans="1:10" s="47" customFormat="1" ht="16" customHeight="1" x14ac:dyDescent="0.2">
      <c r="A40" s="114"/>
      <c r="B40" s="130"/>
      <c r="C40" s="74">
        <v>35</v>
      </c>
      <c r="D40" s="67" t="s">
        <v>46</v>
      </c>
      <c r="E40" s="68">
        <v>250000</v>
      </c>
      <c r="F40" s="69"/>
      <c r="G40" s="70"/>
      <c r="H40" s="68">
        <v>250000</v>
      </c>
      <c r="I40" s="66" t="s">
        <v>37</v>
      </c>
      <c r="J40" s="57"/>
    </row>
    <row r="41" spans="1:10" ht="16" customHeight="1" x14ac:dyDescent="0.2">
      <c r="B41" s="130"/>
      <c r="C41" s="72">
        <v>36</v>
      </c>
      <c r="D41" s="19" t="s">
        <v>81</v>
      </c>
      <c r="E41" s="14">
        <v>400000</v>
      </c>
      <c r="F41" s="15"/>
      <c r="G41" s="16"/>
      <c r="H41" s="14">
        <v>400000</v>
      </c>
      <c r="I41" s="4" t="s">
        <v>37</v>
      </c>
    </row>
    <row r="42" spans="1:10" s="47" customFormat="1" ht="16" customHeight="1" x14ac:dyDescent="0.2">
      <c r="A42" s="114"/>
      <c r="B42" s="130"/>
      <c r="C42" s="74">
        <v>37</v>
      </c>
      <c r="D42" s="67" t="s">
        <v>140</v>
      </c>
      <c r="E42" s="68">
        <v>680000</v>
      </c>
      <c r="F42" s="69"/>
      <c r="G42" s="70"/>
      <c r="H42" s="68">
        <v>680000</v>
      </c>
      <c r="I42" s="4" t="s">
        <v>37</v>
      </c>
      <c r="J42" s="25"/>
    </row>
    <row r="43" spans="1:10" s="47" customFormat="1" ht="16" customHeight="1" x14ac:dyDescent="0.2">
      <c r="A43" s="114"/>
      <c r="B43" s="130"/>
      <c r="C43" s="74">
        <v>38</v>
      </c>
      <c r="D43" s="67" t="s">
        <v>160</v>
      </c>
      <c r="E43" s="68">
        <v>54560</v>
      </c>
      <c r="F43" s="69"/>
      <c r="G43" s="70"/>
      <c r="H43" s="68">
        <v>54560</v>
      </c>
      <c r="I43" s="4" t="s">
        <v>11</v>
      </c>
      <c r="J43" s="25"/>
    </row>
    <row r="44" spans="1:10" x14ac:dyDescent="0.2">
      <c r="B44" s="130"/>
      <c r="C44" s="72">
        <v>39</v>
      </c>
      <c r="D44" s="19" t="s">
        <v>165</v>
      </c>
      <c r="E44" s="14">
        <v>24800</v>
      </c>
      <c r="F44" s="15"/>
      <c r="G44" s="16"/>
      <c r="H44" s="14">
        <v>24800</v>
      </c>
      <c r="I44" s="4" t="s">
        <v>11</v>
      </c>
    </row>
    <row r="45" spans="1:10" x14ac:dyDescent="0.2">
      <c r="B45" s="130"/>
      <c r="C45" s="72">
        <v>40</v>
      </c>
      <c r="D45" s="19" t="s">
        <v>169</v>
      </c>
      <c r="E45" s="14">
        <v>60000</v>
      </c>
      <c r="F45" s="15"/>
      <c r="G45" s="16"/>
      <c r="H45" s="14">
        <v>60000</v>
      </c>
      <c r="I45" s="4" t="s">
        <v>11</v>
      </c>
    </row>
    <row r="46" spans="1:10" x14ac:dyDescent="0.2">
      <c r="B46" s="130"/>
      <c r="C46" s="72">
        <v>41</v>
      </c>
      <c r="D46" s="19" t="s">
        <v>171</v>
      </c>
      <c r="E46" s="14">
        <v>180000</v>
      </c>
      <c r="F46" s="15"/>
      <c r="G46" s="16"/>
      <c r="H46" s="14">
        <v>180000</v>
      </c>
      <c r="I46" s="4" t="s">
        <v>11</v>
      </c>
    </row>
    <row r="47" spans="1:10" s="47" customFormat="1" ht="12" customHeight="1" thickBot="1" x14ac:dyDescent="0.25">
      <c r="A47" s="114"/>
      <c r="B47" s="130"/>
      <c r="C47" s="115"/>
      <c r="D47" s="116"/>
      <c r="E47" s="117"/>
      <c r="F47" s="118"/>
      <c r="G47" s="119"/>
      <c r="H47" s="117"/>
      <c r="I47" s="115"/>
      <c r="J47" s="57"/>
    </row>
    <row r="48" spans="1:10" ht="17" customHeight="1" thickBot="1" x14ac:dyDescent="0.25">
      <c r="A48" s="114"/>
      <c r="B48" s="130"/>
      <c r="C48" s="8"/>
      <c r="D48" s="26" t="s">
        <v>15</v>
      </c>
      <c r="E48" s="37"/>
      <c r="F48" s="38"/>
      <c r="G48" s="39"/>
      <c r="H48" s="37"/>
      <c r="I48" s="8"/>
    </row>
    <row r="49" spans="1:12" ht="17" customHeight="1" x14ac:dyDescent="0.2">
      <c r="A49" s="114"/>
      <c r="B49" s="130"/>
      <c r="C49" s="72">
        <v>42</v>
      </c>
      <c r="D49" s="20" t="s">
        <v>4</v>
      </c>
      <c r="E49" s="32">
        <v>301612.90000000002</v>
      </c>
      <c r="F49" s="33">
        <v>43662</v>
      </c>
      <c r="G49" s="34">
        <v>0.28670000000000001</v>
      </c>
      <c r="H49" s="35">
        <v>215151.69</v>
      </c>
      <c r="I49" s="22" t="s">
        <v>21</v>
      </c>
      <c r="J49" s="119"/>
    </row>
    <row r="50" spans="1:12" ht="17" customHeight="1" x14ac:dyDescent="0.2">
      <c r="A50" s="114"/>
      <c r="B50" s="130"/>
      <c r="C50" s="72">
        <v>43</v>
      </c>
      <c r="D50" s="20" t="s">
        <v>24</v>
      </c>
      <c r="E50" s="35">
        <v>416618.99</v>
      </c>
      <c r="F50" s="33">
        <v>43683</v>
      </c>
      <c r="G50" s="34">
        <v>0.16</v>
      </c>
      <c r="H50" s="35">
        <v>349959.95</v>
      </c>
      <c r="I50" s="22" t="s">
        <v>11</v>
      </c>
      <c r="J50" s="119"/>
    </row>
    <row r="51" spans="1:12" ht="17" customHeight="1" x14ac:dyDescent="0.2">
      <c r="A51" s="114"/>
      <c r="B51" s="130"/>
      <c r="C51" s="72">
        <v>44</v>
      </c>
      <c r="D51" s="20" t="s">
        <v>6</v>
      </c>
      <c r="E51" s="32">
        <v>255000</v>
      </c>
      <c r="F51" s="33">
        <v>43809</v>
      </c>
      <c r="G51" s="34">
        <v>0.32640000000000002</v>
      </c>
      <c r="H51" s="35">
        <v>171778.84</v>
      </c>
      <c r="I51" s="22" t="s">
        <v>11</v>
      </c>
      <c r="J51" s="119"/>
    </row>
    <row r="52" spans="1:12" ht="17" customHeight="1" x14ac:dyDescent="0.2">
      <c r="A52" s="114"/>
      <c r="B52" s="130"/>
      <c r="C52" s="72">
        <v>45</v>
      </c>
      <c r="D52" s="20" t="s">
        <v>7</v>
      </c>
      <c r="E52" s="32">
        <v>298629.03000000003</v>
      </c>
      <c r="F52" s="33">
        <v>43529</v>
      </c>
      <c r="G52" s="34">
        <v>0.52</v>
      </c>
      <c r="H52" s="35">
        <v>143341.93</v>
      </c>
      <c r="I52" s="22" t="s">
        <v>11</v>
      </c>
      <c r="J52" s="119"/>
    </row>
    <row r="53" spans="1:12" ht="34" x14ac:dyDescent="0.2">
      <c r="B53" s="130"/>
      <c r="C53" s="72">
        <v>42</v>
      </c>
      <c r="D53" s="31" t="s">
        <v>25</v>
      </c>
      <c r="E53" s="32">
        <v>78000</v>
      </c>
      <c r="F53" s="33" t="s">
        <v>18</v>
      </c>
      <c r="G53" s="43">
        <v>0</v>
      </c>
      <c r="H53" s="32">
        <f t="shared" ref="H53" si="0">E53*(1-G53)</f>
        <v>78000</v>
      </c>
      <c r="I53" s="22" t="s">
        <v>20</v>
      </c>
      <c r="J53" s="120"/>
    </row>
    <row r="54" spans="1:12" ht="19" customHeight="1" x14ac:dyDescent="0.2">
      <c r="B54" s="130"/>
      <c r="C54" s="72">
        <v>43</v>
      </c>
      <c r="D54" s="20" t="s">
        <v>9</v>
      </c>
      <c r="E54" s="32">
        <v>231362</v>
      </c>
      <c r="F54" s="33" t="s">
        <v>18</v>
      </c>
      <c r="G54" s="22"/>
      <c r="H54" s="32">
        <v>231362</v>
      </c>
      <c r="I54" s="22" t="s">
        <v>11</v>
      </c>
      <c r="J54" s="39"/>
    </row>
    <row r="55" spans="1:12" ht="51" x14ac:dyDescent="0.2">
      <c r="B55" s="130"/>
      <c r="C55" s="72">
        <v>44</v>
      </c>
      <c r="D55" s="101" t="s">
        <v>127</v>
      </c>
      <c r="E55" s="32">
        <v>14400</v>
      </c>
      <c r="F55" s="33" t="s">
        <v>18</v>
      </c>
      <c r="G55" s="34">
        <v>0</v>
      </c>
      <c r="H55" s="32">
        <v>24000</v>
      </c>
      <c r="I55" s="22" t="s">
        <v>21</v>
      </c>
      <c r="J55" s="120"/>
      <c r="K55" s="41"/>
      <c r="L55" s="41"/>
    </row>
    <row r="56" spans="1:12" ht="42" customHeight="1" x14ac:dyDescent="0.2">
      <c r="B56" s="130"/>
      <c r="C56" s="72">
        <v>45</v>
      </c>
      <c r="D56" s="101" t="s">
        <v>128</v>
      </c>
      <c r="E56" s="32">
        <v>26040</v>
      </c>
      <c r="F56" s="33" t="s">
        <v>18</v>
      </c>
      <c r="G56" s="34">
        <v>0</v>
      </c>
      <c r="H56" s="32">
        <v>25514.18</v>
      </c>
      <c r="I56" s="22" t="s">
        <v>21</v>
      </c>
      <c r="J56" s="120"/>
      <c r="L56" s="21"/>
    </row>
    <row r="57" spans="1:12" ht="11" customHeight="1" thickBot="1" x14ac:dyDescent="0.25">
      <c r="A57" s="121"/>
      <c r="B57" s="131"/>
      <c r="C57" s="8"/>
      <c r="D57" s="21"/>
      <c r="E57" s="37"/>
      <c r="F57" s="38"/>
      <c r="G57" s="39"/>
      <c r="H57" s="37"/>
      <c r="I57" s="8"/>
    </row>
    <row r="58" spans="1:12" ht="20" thickBot="1" x14ac:dyDescent="0.25">
      <c r="E58" s="56">
        <f>SUM(E6:E57)</f>
        <v>15704388.590000002</v>
      </c>
      <c r="H58" s="56">
        <f>SUM(H6:H57)</f>
        <v>11153976.569999998</v>
      </c>
    </row>
    <row r="59" spans="1:12" ht="13" customHeight="1" thickBot="1" x14ac:dyDescent="0.25">
      <c r="E59" s="41"/>
    </row>
    <row r="60" spans="1:12" ht="41" thickBot="1" x14ac:dyDescent="0.25">
      <c r="B60" s="132">
        <v>2</v>
      </c>
      <c r="C60" s="128" t="s">
        <v>0</v>
      </c>
      <c r="D60" s="86" t="s">
        <v>42</v>
      </c>
      <c r="E60" s="79" t="s">
        <v>54</v>
      </c>
      <c r="F60" s="80" t="s">
        <v>10</v>
      </c>
      <c r="G60" s="81" t="s">
        <v>1</v>
      </c>
      <c r="H60" s="79" t="s">
        <v>55</v>
      </c>
      <c r="I60" s="82" t="s">
        <v>8</v>
      </c>
      <c r="J60" s="83" t="s">
        <v>74</v>
      </c>
      <c r="K60" s="65"/>
    </row>
    <row r="61" spans="1:12" ht="13" customHeight="1" thickBot="1" x14ac:dyDescent="0.25">
      <c r="B61" s="133"/>
      <c r="C61" s="9"/>
      <c r="D61" s="9"/>
      <c r="E61" s="10"/>
      <c r="F61" s="11"/>
      <c r="G61" s="12"/>
      <c r="H61" s="10"/>
      <c r="I61" s="13"/>
    </row>
    <row r="62" spans="1:12" ht="17" customHeight="1" thickBot="1" x14ac:dyDescent="0.25">
      <c r="B62" s="133"/>
      <c r="C62" s="72"/>
      <c r="D62" s="26" t="s">
        <v>14</v>
      </c>
    </row>
    <row r="63" spans="1:12" ht="16" customHeight="1" x14ac:dyDescent="0.2">
      <c r="B63" s="133"/>
      <c r="C63" s="72">
        <v>1</v>
      </c>
      <c r="D63" s="19" t="s">
        <v>94</v>
      </c>
      <c r="E63" s="42">
        <v>4050000</v>
      </c>
      <c r="F63" s="15"/>
      <c r="G63" s="16">
        <v>0.57750000000000001</v>
      </c>
      <c r="H63" s="14">
        <f t="shared" ref="H63" si="1">E63*(1-G63)</f>
        <v>1711125</v>
      </c>
      <c r="I63" s="76" t="s">
        <v>11</v>
      </c>
      <c r="J63" s="16">
        <v>0.5</v>
      </c>
    </row>
    <row r="64" spans="1:12" ht="16" customHeight="1" x14ac:dyDescent="0.2">
      <c r="B64" s="133"/>
      <c r="C64" s="72">
        <v>2</v>
      </c>
      <c r="D64" s="19" t="s">
        <v>50</v>
      </c>
      <c r="E64" s="14">
        <v>70000</v>
      </c>
      <c r="F64" s="15"/>
      <c r="G64" s="16" t="s">
        <v>57</v>
      </c>
      <c r="H64" s="14">
        <v>70000</v>
      </c>
      <c r="I64" s="76" t="s">
        <v>11</v>
      </c>
      <c r="J64" s="16">
        <v>0.9</v>
      </c>
    </row>
    <row r="65" spans="2:10" ht="16" customHeight="1" x14ac:dyDescent="0.2">
      <c r="B65" s="133"/>
      <c r="C65" s="72">
        <v>3</v>
      </c>
      <c r="D65" s="19" t="s">
        <v>43</v>
      </c>
      <c r="E65" s="14">
        <v>30000</v>
      </c>
      <c r="F65" s="15"/>
      <c r="G65" s="16" t="s">
        <v>57</v>
      </c>
      <c r="H65" s="14">
        <v>30000</v>
      </c>
      <c r="I65" s="76" t="s">
        <v>34</v>
      </c>
      <c r="J65" s="16">
        <v>0.6</v>
      </c>
    </row>
    <row r="66" spans="2:10" ht="30" customHeight="1" x14ac:dyDescent="0.2">
      <c r="B66" s="133"/>
      <c r="C66" s="72">
        <v>4</v>
      </c>
      <c r="D66" s="28" t="s">
        <v>63</v>
      </c>
      <c r="E66" s="14">
        <v>4216000</v>
      </c>
      <c r="F66" s="15">
        <v>43909</v>
      </c>
      <c r="G66" s="16">
        <v>0.56810000000000005</v>
      </c>
      <c r="H66" s="14">
        <f>E66*(1-G66)</f>
        <v>1820890.4</v>
      </c>
      <c r="I66" s="84" t="s">
        <v>95</v>
      </c>
      <c r="J66" s="16">
        <v>0.8</v>
      </c>
    </row>
    <row r="67" spans="2:10" ht="17" x14ac:dyDescent="0.2">
      <c r="B67" s="133"/>
      <c r="C67" s="72">
        <v>5</v>
      </c>
      <c r="D67" s="29" t="s">
        <v>135</v>
      </c>
      <c r="E67" s="14">
        <v>2425000</v>
      </c>
      <c r="F67" s="15">
        <v>43951</v>
      </c>
      <c r="G67" s="16">
        <v>0.52669999999999995</v>
      </c>
      <c r="H67" s="14">
        <f>E67*(1-G67)</f>
        <v>1147752.5000000002</v>
      </c>
      <c r="I67" s="46" t="s">
        <v>37</v>
      </c>
      <c r="J67" s="16">
        <v>0.2</v>
      </c>
    </row>
    <row r="68" spans="2:10" ht="16" customHeight="1" x14ac:dyDescent="0.2">
      <c r="B68" s="133"/>
      <c r="C68" s="72">
        <v>6</v>
      </c>
      <c r="D68" s="19" t="s">
        <v>52</v>
      </c>
      <c r="E68" s="14">
        <v>311000</v>
      </c>
      <c r="F68" s="15"/>
      <c r="G68" s="16"/>
      <c r="H68" s="14"/>
      <c r="I68" s="4" t="s">
        <v>32</v>
      </c>
      <c r="J68" s="16"/>
    </row>
    <row r="69" spans="2:10" ht="16" customHeight="1" x14ac:dyDescent="0.2">
      <c r="B69" s="133"/>
      <c r="C69" s="72">
        <v>7</v>
      </c>
      <c r="D69" s="19" t="s">
        <v>51</v>
      </c>
      <c r="E69" s="14">
        <v>2500000</v>
      </c>
      <c r="F69" s="15"/>
      <c r="G69" s="16"/>
      <c r="H69" s="14"/>
      <c r="I69" s="76" t="s">
        <v>33</v>
      </c>
      <c r="J69" s="16">
        <v>0</v>
      </c>
    </row>
    <row r="70" spans="2:10" ht="16" customHeight="1" x14ac:dyDescent="0.2">
      <c r="B70" s="133"/>
      <c r="C70" s="72">
        <v>8</v>
      </c>
      <c r="D70" s="19" t="s">
        <v>35</v>
      </c>
      <c r="E70" s="14">
        <v>228000</v>
      </c>
      <c r="F70" s="15"/>
      <c r="G70" s="16"/>
      <c r="H70" s="14">
        <v>228000</v>
      </c>
      <c r="I70" s="76" t="s">
        <v>34</v>
      </c>
      <c r="J70" s="16">
        <v>0.8</v>
      </c>
    </row>
    <row r="71" spans="2:10" ht="19" customHeight="1" x14ac:dyDescent="0.2">
      <c r="B71" s="133"/>
      <c r="C71" s="72">
        <v>9</v>
      </c>
      <c r="D71" s="29" t="s">
        <v>118</v>
      </c>
      <c r="E71" s="14">
        <v>200000</v>
      </c>
      <c r="F71" s="15"/>
      <c r="G71" s="16"/>
      <c r="H71" s="14">
        <v>200000</v>
      </c>
      <c r="I71" s="76" t="s">
        <v>11</v>
      </c>
      <c r="J71" s="16">
        <v>0.5</v>
      </c>
    </row>
    <row r="72" spans="2:10" ht="19" customHeight="1" x14ac:dyDescent="0.2">
      <c r="B72" s="133"/>
      <c r="C72" s="72"/>
      <c r="D72" s="29" t="s">
        <v>156</v>
      </c>
      <c r="E72" s="14"/>
      <c r="F72" s="15"/>
      <c r="G72" s="16"/>
      <c r="H72" s="14"/>
      <c r="I72" s="76"/>
      <c r="J72" s="16"/>
    </row>
    <row r="73" spans="2:10" ht="17" customHeight="1" x14ac:dyDescent="0.2">
      <c r="B73" s="133"/>
      <c r="C73" s="72">
        <v>10</v>
      </c>
      <c r="D73" s="29" t="s">
        <v>28</v>
      </c>
      <c r="E73" s="14">
        <v>1530000</v>
      </c>
      <c r="F73" s="15"/>
      <c r="G73" s="16"/>
      <c r="H73" s="14">
        <v>1530000</v>
      </c>
      <c r="I73" s="76" t="s">
        <v>31</v>
      </c>
      <c r="J73" s="16"/>
    </row>
    <row r="74" spans="2:10" ht="16" customHeight="1" x14ac:dyDescent="0.2">
      <c r="B74" s="133"/>
      <c r="C74" s="72">
        <v>11</v>
      </c>
      <c r="D74" s="19" t="s">
        <v>78</v>
      </c>
      <c r="E74" s="14">
        <v>350000</v>
      </c>
      <c r="F74" s="15"/>
      <c r="G74" s="16"/>
      <c r="H74" s="14">
        <v>350000</v>
      </c>
      <c r="I74" s="46" t="s">
        <v>37</v>
      </c>
      <c r="J74" s="16">
        <v>0</v>
      </c>
    </row>
    <row r="75" spans="2:10" ht="16" customHeight="1" x14ac:dyDescent="0.2">
      <c r="B75" s="133"/>
      <c r="C75" s="72">
        <v>12</v>
      </c>
      <c r="D75" s="19" t="s">
        <v>137</v>
      </c>
      <c r="E75" s="14">
        <v>4000000</v>
      </c>
      <c r="F75" s="15"/>
      <c r="G75" s="16"/>
      <c r="H75" s="14">
        <v>4000000</v>
      </c>
      <c r="I75" s="76" t="s">
        <v>11</v>
      </c>
      <c r="J75" s="16">
        <v>0.2</v>
      </c>
    </row>
    <row r="76" spans="2:10" ht="16" customHeight="1" x14ac:dyDescent="0.2">
      <c r="B76" s="133"/>
      <c r="C76" s="72">
        <v>13</v>
      </c>
      <c r="D76" s="19" t="s">
        <v>142</v>
      </c>
      <c r="E76" s="14">
        <v>3000000</v>
      </c>
      <c r="F76" s="15"/>
      <c r="G76" s="16"/>
      <c r="H76" s="14">
        <v>3000000</v>
      </c>
      <c r="I76" s="46" t="s">
        <v>37</v>
      </c>
      <c r="J76" s="16">
        <v>0</v>
      </c>
    </row>
    <row r="77" spans="2:10" ht="16" customHeight="1" x14ac:dyDescent="0.2">
      <c r="B77" s="133"/>
      <c r="C77" s="72">
        <v>14</v>
      </c>
      <c r="D77" s="19" t="s">
        <v>143</v>
      </c>
      <c r="E77" s="14">
        <v>1000000</v>
      </c>
      <c r="F77" s="15"/>
      <c r="G77" s="16"/>
      <c r="H77" s="14">
        <v>1000000</v>
      </c>
      <c r="I77" s="46" t="s">
        <v>37</v>
      </c>
      <c r="J77" s="16">
        <v>0</v>
      </c>
    </row>
    <row r="78" spans="2:10" ht="16" customHeight="1" x14ac:dyDescent="0.2">
      <c r="B78" s="133"/>
      <c r="C78" s="72">
        <v>15</v>
      </c>
      <c r="D78" s="19" t="s">
        <v>163</v>
      </c>
      <c r="E78" s="14">
        <v>59624</v>
      </c>
      <c r="F78" s="15"/>
      <c r="G78" s="16"/>
      <c r="H78" s="14">
        <v>59624</v>
      </c>
      <c r="I78" s="4" t="s">
        <v>11</v>
      </c>
      <c r="J78" s="16">
        <v>0.3</v>
      </c>
    </row>
    <row r="79" spans="2:10" ht="16" customHeight="1" x14ac:dyDescent="0.2">
      <c r="B79" s="133"/>
      <c r="C79" s="72">
        <v>16</v>
      </c>
      <c r="D79" s="19" t="s">
        <v>164</v>
      </c>
      <c r="E79" s="14">
        <v>37200</v>
      </c>
      <c r="F79" s="15"/>
      <c r="G79" s="16"/>
      <c r="H79" s="14">
        <v>37200</v>
      </c>
      <c r="I79" s="4" t="s">
        <v>11</v>
      </c>
      <c r="J79" s="16">
        <v>0</v>
      </c>
    </row>
    <row r="80" spans="2:10" ht="13" customHeight="1" thickBot="1" x14ac:dyDescent="0.25">
      <c r="B80" s="133"/>
      <c r="C80" s="8"/>
      <c r="D80" s="21"/>
      <c r="E80" s="37"/>
      <c r="F80" s="38"/>
      <c r="G80" s="39"/>
      <c r="H80" s="37"/>
      <c r="I80" s="8"/>
      <c r="J80"/>
    </row>
    <row r="81" spans="2:12" ht="17" customHeight="1" thickBot="1" x14ac:dyDescent="0.25">
      <c r="B81" s="133"/>
      <c r="C81" s="72"/>
      <c r="D81" s="26" t="s">
        <v>15</v>
      </c>
      <c r="E81" s="37"/>
      <c r="F81" s="38"/>
      <c r="G81" s="39"/>
      <c r="H81" s="37"/>
      <c r="I81" s="8"/>
      <c r="J81"/>
    </row>
    <row r="82" spans="2:12" ht="16" customHeight="1" x14ac:dyDescent="0.2">
      <c r="B82" s="133"/>
      <c r="C82" s="72">
        <v>17</v>
      </c>
      <c r="D82" s="20" t="s">
        <v>3</v>
      </c>
      <c r="E82" s="32">
        <v>1831000</v>
      </c>
      <c r="F82" s="33">
        <v>43815</v>
      </c>
      <c r="G82" s="34">
        <v>0.45419999999999999</v>
      </c>
      <c r="H82" s="35">
        <v>999308.18</v>
      </c>
      <c r="I82" s="77" t="s">
        <v>20</v>
      </c>
      <c r="J82" s="100">
        <v>0.7</v>
      </c>
    </row>
    <row r="83" spans="2:12" ht="34" x14ac:dyDescent="0.2">
      <c r="B83" s="133"/>
      <c r="C83" s="72">
        <v>18</v>
      </c>
      <c r="D83" s="31" t="s">
        <v>26</v>
      </c>
      <c r="E83" s="32">
        <v>58500</v>
      </c>
      <c r="F83" s="33" t="s">
        <v>18</v>
      </c>
      <c r="G83" s="34">
        <v>0</v>
      </c>
      <c r="H83" s="35">
        <v>58500</v>
      </c>
      <c r="I83" s="77" t="s">
        <v>20</v>
      </c>
      <c r="J83" s="100">
        <v>0.7</v>
      </c>
    </row>
    <row r="84" spans="2:12" ht="16" customHeight="1" x14ac:dyDescent="0.2">
      <c r="B84" s="133"/>
      <c r="C84" s="72">
        <v>19</v>
      </c>
      <c r="D84" s="20" t="s">
        <v>124</v>
      </c>
      <c r="E84" s="32">
        <v>77500.97</v>
      </c>
      <c r="F84" s="33">
        <v>43552</v>
      </c>
      <c r="G84" s="34">
        <v>0.57999999999999996</v>
      </c>
      <c r="H84" s="35">
        <v>32551.9</v>
      </c>
      <c r="I84" s="77" t="s">
        <v>22</v>
      </c>
      <c r="J84" s="100">
        <v>0.95</v>
      </c>
    </row>
    <row r="85" spans="2:12" ht="29.25" customHeight="1" x14ac:dyDescent="0.2">
      <c r="B85" s="133"/>
      <c r="C85" s="72">
        <v>20</v>
      </c>
      <c r="D85" s="31" t="s">
        <v>123</v>
      </c>
      <c r="E85" s="32">
        <v>1700000</v>
      </c>
      <c r="F85" s="33">
        <v>43858</v>
      </c>
      <c r="G85" s="34">
        <v>9.4999999999999998E-3</v>
      </c>
      <c r="H85" s="32">
        <v>1614499</v>
      </c>
      <c r="I85" s="77" t="s">
        <v>21</v>
      </c>
      <c r="J85" s="100">
        <v>0.85</v>
      </c>
      <c r="L85" s="96"/>
    </row>
    <row r="86" spans="2:12" ht="16" customHeight="1" x14ac:dyDescent="0.2">
      <c r="B86" s="133"/>
      <c r="C86" s="72">
        <v>21</v>
      </c>
      <c r="D86" s="48" t="s">
        <v>5</v>
      </c>
      <c r="E86" s="49">
        <v>3380000</v>
      </c>
      <c r="F86" s="50">
        <v>43816</v>
      </c>
      <c r="G86" s="51">
        <v>0.45579999999999998</v>
      </c>
      <c r="H86" s="49">
        <v>1839252.91</v>
      </c>
      <c r="I86" s="78" t="s">
        <v>20</v>
      </c>
      <c r="J86" s="100">
        <v>0.9</v>
      </c>
      <c r="L86" s="96"/>
    </row>
    <row r="87" spans="2:12" ht="24" customHeight="1" x14ac:dyDescent="0.2">
      <c r="B87" s="133"/>
      <c r="C87" s="72">
        <v>22</v>
      </c>
      <c r="D87" s="31" t="s">
        <v>119</v>
      </c>
      <c r="E87" s="32">
        <v>1045000</v>
      </c>
      <c r="F87" s="33">
        <v>44133</v>
      </c>
      <c r="G87" s="34">
        <v>0.5333</v>
      </c>
      <c r="H87" s="32">
        <v>487733.16</v>
      </c>
      <c r="I87" s="22" t="s">
        <v>20</v>
      </c>
      <c r="J87" s="100">
        <v>0.35</v>
      </c>
      <c r="L87" s="96"/>
    </row>
    <row r="88" spans="2:12" ht="33.75" customHeight="1" x14ac:dyDescent="0.2">
      <c r="B88" s="133"/>
      <c r="C88" s="72">
        <v>23</v>
      </c>
      <c r="D88" s="31" t="s">
        <v>122</v>
      </c>
      <c r="E88" s="32">
        <v>58500</v>
      </c>
      <c r="F88" s="36" t="s">
        <v>18</v>
      </c>
      <c r="G88" s="34">
        <v>0</v>
      </c>
      <c r="H88" s="32">
        <v>58500</v>
      </c>
      <c r="I88" s="78" t="s">
        <v>20</v>
      </c>
      <c r="J88" s="100">
        <v>0.35</v>
      </c>
    </row>
    <row r="89" spans="2:12" ht="19" x14ac:dyDescent="0.2">
      <c r="B89" s="133"/>
      <c r="C89" s="72">
        <v>24</v>
      </c>
      <c r="D89" s="31" t="s">
        <v>23</v>
      </c>
      <c r="E89" s="35">
        <v>730000</v>
      </c>
      <c r="F89" s="36">
        <v>44151</v>
      </c>
      <c r="G89" s="34">
        <v>0.43</v>
      </c>
      <c r="H89" s="32">
        <v>416100.01</v>
      </c>
      <c r="I89" s="45" t="s">
        <v>27</v>
      </c>
      <c r="J89" s="100">
        <v>0.95</v>
      </c>
      <c r="K89" s="41"/>
      <c r="L89" s="41"/>
    </row>
    <row r="90" spans="2:12" ht="34" x14ac:dyDescent="0.2">
      <c r="B90" s="133"/>
      <c r="C90" s="102">
        <v>25</v>
      </c>
      <c r="D90" s="31" t="s">
        <v>126</v>
      </c>
      <c r="E90" s="32">
        <v>29700</v>
      </c>
      <c r="F90" s="33"/>
      <c r="G90" s="34"/>
      <c r="H90" s="32">
        <v>29700</v>
      </c>
      <c r="I90" s="45" t="s">
        <v>27</v>
      </c>
      <c r="J90" s="100">
        <v>0.95</v>
      </c>
      <c r="L90" s="41"/>
    </row>
    <row r="91" spans="2:12" ht="34" x14ac:dyDescent="0.2">
      <c r="B91" s="133"/>
      <c r="C91" s="72">
        <v>26</v>
      </c>
      <c r="D91" s="101" t="s">
        <v>125</v>
      </c>
      <c r="E91" s="35">
        <v>3545000</v>
      </c>
      <c r="F91" s="33">
        <v>44204</v>
      </c>
      <c r="G91" s="34">
        <v>0.02</v>
      </c>
      <c r="H91" s="32">
        <v>3474100</v>
      </c>
      <c r="I91" s="22" t="s">
        <v>21</v>
      </c>
      <c r="J91" s="100">
        <v>0.9</v>
      </c>
      <c r="L91" s="41"/>
    </row>
    <row r="92" spans="2:12" ht="42" customHeight="1" x14ac:dyDescent="0.2">
      <c r="B92" s="133"/>
      <c r="C92" s="72">
        <v>27</v>
      </c>
      <c r="D92" s="103" t="s">
        <v>129</v>
      </c>
      <c r="E92" s="104">
        <v>5200000</v>
      </c>
      <c r="F92" s="108">
        <v>44911</v>
      </c>
      <c r="G92" s="106" t="s">
        <v>18</v>
      </c>
      <c r="H92" s="104">
        <v>5070540</v>
      </c>
      <c r="I92" s="109" t="s">
        <v>20</v>
      </c>
      <c r="J92" s="100">
        <v>0</v>
      </c>
    </row>
    <row r="93" spans="2:12" ht="42" customHeight="1" thickBot="1" x14ac:dyDescent="0.25">
      <c r="B93" s="133"/>
      <c r="C93" s="72">
        <v>28</v>
      </c>
      <c r="D93" s="101" t="s">
        <v>120</v>
      </c>
      <c r="E93" s="49">
        <v>322580</v>
      </c>
      <c r="F93" s="110">
        <v>44355</v>
      </c>
      <c r="G93" s="111">
        <v>0.3216</v>
      </c>
      <c r="H93" s="125">
        <v>218822.19</v>
      </c>
      <c r="I93" s="112" t="s">
        <v>11</v>
      </c>
      <c r="J93" s="100">
        <v>0.8</v>
      </c>
      <c r="K93" s="2"/>
    </row>
    <row r="94" spans="2:12" ht="20" customHeight="1" thickBot="1" x14ac:dyDescent="0.25">
      <c r="B94" s="134"/>
      <c r="E94" s="124">
        <f>SUM(E63:E93)</f>
        <v>41984604.969999999</v>
      </c>
      <c r="H94" s="124">
        <f>SUM(H63:H93)</f>
        <v>29484199.250000004</v>
      </c>
      <c r="L94" s="2"/>
    </row>
    <row r="95" spans="2:12" ht="14" customHeight="1" thickBot="1" x14ac:dyDescent="0.25">
      <c r="E95" s="41"/>
    </row>
    <row r="96" spans="2:12" s="2" customFormat="1" ht="44" customHeight="1" x14ac:dyDescent="0.2">
      <c r="B96" s="129">
        <v>3</v>
      </c>
      <c r="C96" s="73" t="s">
        <v>0</v>
      </c>
      <c r="D96" s="91" t="s">
        <v>98</v>
      </c>
      <c r="E96" s="5" t="s">
        <v>54</v>
      </c>
      <c r="F96" s="7" t="s">
        <v>10</v>
      </c>
      <c r="G96" s="6" t="s">
        <v>1</v>
      </c>
      <c r="H96" s="5" t="s">
        <v>55</v>
      </c>
      <c r="I96" s="3" t="s">
        <v>53</v>
      </c>
      <c r="K96" s="18"/>
      <c r="L96" s="18"/>
    </row>
    <row r="97" spans="2:12" ht="17" customHeight="1" thickBot="1" x14ac:dyDescent="0.25">
      <c r="B97" s="130"/>
    </row>
    <row r="98" spans="2:12" ht="17" customHeight="1" thickBot="1" x14ac:dyDescent="0.25">
      <c r="B98" s="130"/>
      <c r="C98" s="71"/>
      <c r="D98" s="26" t="s">
        <v>14</v>
      </c>
      <c r="E98" s="27"/>
      <c r="F98" s="15"/>
      <c r="G98" s="16"/>
      <c r="H98" s="14"/>
      <c r="I98" s="4"/>
    </row>
    <row r="99" spans="2:12" ht="16" customHeight="1" x14ac:dyDescent="0.2">
      <c r="B99" s="130"/>
      <c r="C99" s="72">
        <v>1</v>
      </c>
      <c r="D99" s="30" t="s">
        <v>30</v>
      </c>
      <c r="E99" s="14">
        <v>208000</v>
      </c>
      <c r="F99" s="15"/>
      <c r="G99" s="16"/>
      <c r="H99" s="14">
        <v>208000</v>
      </c>
      <c r="I99" s="4" t="s">
        <v>31</v>
      </c>
    </row>
    <row r="100" spans="2:12" ht="16" customHeight="1" x14ac:dyDescent="0.2">
      <c r="B100" s="130"/>
      <c r="C100" s="72">
        <v>2</v>
      </c>
      <c r="D100" s="19" t="s">
        <v>38</v>
      </c>
      <c r="E100" s="14">
        <v>125000</v>
      </c>
      <c r="F100" s="15"/>
      <c r="G100" s="16"/>
      <c r="H100" s="14">
        <v>125000</v>
      </c>
      <c r="I100" s="4" t="s">
        <v>39</v>
      </c>
      <c r="K100" s="65"/>
    </row>
    <row r="101" spans="2:12" ht="16" customHeight="1" x14ac:dyDescent="0.2">
      <c r="B101" s="130"/>
      <c r="C101" s="8">
        <v>3</v>
      </c>
      <c r="D101" s="21" t="s">
        <v>166</v>
      </c>
      <c r="E101" s="37">
        <v>20000</v>
      </c>
      <c r="F101" s="38"/>
      <c r="G101" s="39"/>
      <c r="H101" s="37">
        <v>20000</v>
      </c>
      <c r="I101" s="4" t="s">
        <v>11</v>
      </c>
      <c r="J101" s="39"/>
    </row>
    <row r="102" spans="2:12" ht="16" customHeight="1" x14ac:dyDescent="0.2">
      <c r="B102" s="130"/>
      <c r="C102" s="8">
        <v>4</v>
      </c>
      <c r="D102" s="21" t="s">
        <v>167</v>
      </c>
      <c r="E102" s="37">
        <v>105000</v>
      </c>
      <c r="F102" s="38"/>
      <c r="G102" s="39"/>
      <c r="H102" s="37">
        <v>105000</v>
      </c>
      <c r="I102" s="8" t="s">
        <v>168</v>
      </c>
      <c r="K102" s="65"/>
    </row>
    <row r="103" spans="2:12" ht="16" customHeight="1" x14ac:dyDescent="0.2">
      <c r="B103" s="130"/>
      <c r="C103" s="8">
        <v>5</v>
      </c>
      <c r="D103" s="21" t="s">
        <v>169</v>
      </c>
      <c r="E103" s="37">
        <v>60000</v>
      </c>
      <c r="F103" s="38"/>
      <c r="G103" s="39"/>
      <c r="H103" s="37">
        <v>60000</v>
      </c>
      <c r="I103" s="4" t="s">
        <v>170</v>
      </c>
      <c r="K103" s="65"/>
    </row>
    <row r="104" spans="2:12" ht="13" customHeight="1" thickBot="1" x14ac:dyDescent="0.25">
      <c r="B104" s="130"/>
      <c r="C104"/>
      <c r="D104" s="21"/>
      <c r="E104"/>
      <c r="F104"/>
      <c r="G104"/>
      <c r="H104"/>
      <c r="I104"/>
    </row>
    <row r="105" spans="2:12" ht="17" customHeight="1" thickBot="1" x14ac:dyDescent="0.25">
      <c r="B105" s="130"/>
      <c r="C105"/>
      <c r="D105" s="26" t="s">
        <v>15</v>
      </c>
      <c r="E105"/>
      <c r="F105"/>
      <c r="G105"/>
      <c r="H105"/>
      <c r="I105"/>
      <c r="K105"/>
      <c r="L105" s="65"/>
    </row>
    <row r="106" spans="2:12" ht="21.75" customHeight="1" x14ac:dyDescent="0.2">
      <c r="B106" s="130"/>
      <c r="C106" s="72">
        <v>6</v>
      </c>
      <c r="D106" s="103" t="s">
        <v>130</v>
      </c>
      <c r="E106" s="104">
        <v>3192615</v>
      </c>
      <c r="F106" s="105">
        <v>45127</v>
      </c>
      <c r="G106" s="106"/>
      <c r="H106" s="107">
        <v>3192615</v>
      </c>
      <c r="I106" s="109" t="s">
        <v>21</v>
      </c>
      <c r="J106" s="126"/>
    </row>
    <row r="107" spans="2:12" s="65" customFormat="1" ht="16" customHeight="1" thickBot="1" x14ac:dyDescent="0.25">
      <c r="B107" s="130"/>
      <c r="C107" s="58"/>
      <c r="D107" s="59"/>
      <c r="E107" s="60"/>
      <c r="F107" s="61"/>
      <c r="G107" s="62"/>
      <c r="H107" s="63"/>
      <c r="I107" s="58"/>
      <c r="J107" s="64"/>
      <c r="K107" s="18"/>
      <c r="L107"/>
    </row>
    <row r="108" spans="2:12" ht="20" customHeight="1" thickBot="1" x14ac:dyDescent="0.25">
      <c r="B108" s="131"/>
      <c r="E108" s="53">
        <f>SUM(E99:E106)</f>
        <v>3710615</v>
      </c>
      <c r="F108" s="40"/>
      <c r="H108" s="53">
        <f>SUM(H99:H106)</f>
        <v>3710615</v>
      </c>
      <c r="K108"/>
    </row>
    <row r="109" spans="2:12" customFormat="1" ht="11" customHeight="1" thickBot="1" x14ac:dyDescent="0.25">
      <c r="H109" s="75"/>
      <c r="K109" s="18"/>
      <c r="L109" s="18"/>
    </row>
    <row r="110" spans="2:12" ht="22" thickBot="1" x14ac:dyDescent="0.25">
      <c r="D110" s="144" t="s">
        <v>99</v>
      </c>
      <c r="E110" s="145"/>
      <c r="F110" s="145"/>
      <c r="G110" s="145"/>
      <c r="H110" s="145"/>
      <c r="I110" s="146"/>
      <c r="J110" s="44">
        <f>E108+E94+E58</f>
        <v>61399608.560000002</v>
      </c>
      <c r="K110" s="44">
        <f>H108+H94+H58</f>
        <v>44348790.82</v>
      </c>
    </row>
    <row r="111" spans="2:12" ht="13" customHeight="1" thickBot="1" x14ac:dyDescent="0.25">
      <c r="K111"/>
    </row>
    <row r="112" spans="2:12" ht="45" customHeight="1" x14ac:dyDescent="0.2">
      <c r="B112" s="129">
        <v>4</v>
      </c>
      <c r="C112" s="73" t="s">
        <v>0</v>
      </c>
      <c r="D112" s="87" t="s">
        <v>141</v>
      </c>
      <c r="E112" s="5" t="s">
        <v>54</v>
      </c>
      <c r="F112" s="7" t="s">
        <v>10</v>
      </c>
      <c r="G112" s="6" t="s">
        <v>1</v>
      </c>
      <c r="H112" s="5" t="s">
        <v>55</v>
      </c>
      <c r="I112" s="3" t="s">
        <v>8</v>
      </c>
    </row>
    <row r="113" spans="2:11" ht="17" customHeight="1" thickBot="1" x14ac:dyDescent="0.25">
      <c r="B113" s="130"/>
    </row>
    <row r="114" spans="2:11" ht="17" customHeight="1" thickBot="1" x14ac:dyDescent="0.25">
      <c r="B114" s="130"/>
      <c r="C114" s="72"/>
      <c r="D114" s="26" t="s">
        <v>14</v>
      </c>
      <c r="E114" s="14"/>
      <c r="F114" s="15"/>
      <c r="G114" s="16"/>
      <c r="H114" s="14"/>
      <c r="I114" s="4"/>
    </row>
    <row r="115" spans="2:11" ht="34" x14ac:dyDescent="0.2">
      <c r="B115" s="130"/>
      <c r="C115" s="72">
        <v>1</v>
      </c>
      <c r="D115" s="29" t="s">
        <v>56</v>
      </c>
      <c r="E115" s="14">
        <v>970000</v>
      </c>
      <c r="F115" s="15"/>
      <c r="G115" s="16"/>
      <c r="H115" s="14"/>
      <c r="I115" s="4" t="s">
        <v>33</v>
      </c>
    </row>
    <row r="116" spans="2:11" ht="16" customHeight="1" x14ac:dyDescent="0.2">
      <c r="B116" s="130"/>
      <c r="C116" s="72">
        <v>2</v>
      </c>
      <c r="D116" s="19" t="s">
        <v>36</v>
      </c>
      <c r="E116" s="14">
        <v>287000</v>
      </c>
      <c r="F116" s="15"/>
      <c r="G116" s="16"/>
      <c r="H116" s="14"/>
      <c r="I116" s="4" t="s">
        <v>32</v>
      </c>
    </row>
    <row r="117" spans="2:11" ht="17" customHeight="1" x14ac:dyDescent="0.2">
      <c r="B117" s="130"/>
      <c r="C117" s="72">
        <v>3</v>
      </c>
      <c r="D117" s="29" t="s">
        <v>61</v>
      </c>
      <c r="E117" s="14">
        <v>70000</v>
      </c>
      <c r="F117" s="15"/>
      <c r="G117" s="16"/>
      <c r="H117" s="14"/>
      <c r="I117" s="4" t="s">
        <v>39</v>
      </c>
    </row>
    <row r="118" spans="2:11" ht="17" customHeight="1" x14ac:dyDescent="0.2">
      <c r="B118" s="130"/>
      <c r="C118" s="72">
        <v>4</v>
      </c>
      <c r="D118" s="29" t="s">
        <v>62</v>
      </c>
      <c r="E118" s="14">
        <v>24800</v>
      </c>
      <c r="F118" s="15"/>
      <c r="G118" s="16"/>
      <c r="H118" s="14"/>
      <c r="I118" s="4" t="s">
        <v>39</v>
      </c>
    </row>
    <row r="119" spans="2:11" ht="17" customHeight="1" x14ac:dyDescent="0.2">
      <c r="B119" s="130"/>
      <c r="C119" s="72">
        <v>5</v>
      </c>
      <c r="D119" s="29" t="s">
        <v>144</v>
      </c>
      <c r="E119" s="14">
        <v>1500000</v>
      </c>
      <c r="F119" s="15"/>
      <c r="G119" s="16"/>
      <c r="H119" s="14"/>
      <c r="I119" s="46" t="s">
        <v>37</v>
      </c>
    </row>
    <row r="120" spans="2:11" ht="17" customHeight="1" x14ac:dyDescent="0.2">
      <c r="B120" s="130"/>
      <c r="C120" s="72">
        <v>6</v>
      </c>
      <c r="D120" s="29" t="s">
        <v>153</v>
      </c>
      <c r="E120" s="14">
        <v>800000</v>
      </c>
      <c r="F120" s="15"/>
      <c r="G120" s="16"/>
      <c r="H120" s="14"/>
      <c r="I120" s="46" t="s">
        <v>37</v>
      </c>
    </row>
    <row r="121" spans="2:11" ht="17" customHeight="1" thickBot="1" x14ac:dyDescent="0.25">
      <c r="B121" s="130"/>
    </row>
    <row r="122" spans="2:11" ht="20" customHeight="1" thickBot="1" x14ac:dyDescent="0.25">
      <c r="B122" s="131"/>
      <c r="E122" s="88">
        <f>SUM(E115:E121)</f>
        <v>3651800</v>
      </c>
      <c r="H122" s="41"/>
      <c r="K122" s="88">
        <f>SUM(E115:E121)</f>
        <v>3651800</v>
      </c>
    </row>
    <row r="123" spans="2:11" ht="17" thickBot="1" x14ac:dyDescent="0.25"/>
    <row r="124" spans="2:11" ht="59" customHeight="1" x14ac:dyDescent="0.2">
      <c r="B124" s="129">
        <v>5</v>
      </c>
      <c r="C124" s="73" t="s">
        <v>0</v>
      </c>
      <c r="D124" s="89" t="s">
        <v>172</v>
      </c>
      <c r="E124" s="5" t="s">
        <v>54</v>
      </c>
      <c r="F124" s="7" t="s">
        <v>10</v>
      </c>
      <c r="G124" s="6" t="s">
        <v>1</v>
      </c>
      <c r="H124" s="5" t="s">
        <v>55</v>
      </c>
      <c r="I124" s="3" t="s">
        <v>8</v>
      </c>
    </row>
    <row r="125" spans="2:11" ht="16" customHeight="1" x14ac:dyDescent="0.2">
      <c r="B125" s="130"/>
    </row>
    <row r="126" spans="2:11" ht="16" customHeight="1" x14ac:dyDescent="0.2">
      <c r="B126" s="130"/>
      <c r="C126" s="72">
        <v>1</v>
      </c>
      <c r="D126" s="19" t="s">
        <v>40</v>
      </c>
      <c r="E126" s="14">
        <v>50000</v>
      </c>
      <c r="F126" s="15"/>
      <c r="G126" s="16"/>
      <c r="H126" s="14"/>
      <c r="I126" s="4" t="s">
        <v>39</v>
      </c>
    </row>
    <row r="127" spans="2:11" ht="16" customHeight="1" x14ac:dyDescent="0.2">
      <c r="B127" s="130"/>
      <c r="C127" s="72">
        <v>2</v>
      </c>
      <c r="D127" s="19" t="s">
        <v>48</v>
      </c>
      <c r="E127" s="14">
        <v>24800</v>
      </c>
      <c r="F127" s="15"/>
      <c r="G127" s="16"/>
      <c r="H127" s="14"/>
      <c r="I127" s="4" t="s">
        <v>37</v>
      </c>
    </row>
    <row r="128" spans="2:11" ht="16" customHeight="1" x14ac:dyDescent="0.2">
      <c r="B128" s="130"/>
      <c r="C128" s="72">
        <v>3</v>
      </c>
      <c r="D128" s="19" t="s">
        <v>105</v>
      </c>
      <c r="E128" s="14">
        <v>15000</v>
      </c>
      <c r="F128" s="15"/>
      <c r="G128" s="16"/>
      <c r="H128" s="14"/>
      <c r="I128" s="4" t="s">
        <v>34</v>
      </c>
    </row>
    <row r="129" spans="1:11" ht="16" customHeight="1" x14ac:dyDescent="0.2">
      <c r="B129" s="130"/>
      <c r="C129" s="72">
        <v>4</v>
      </c>
      <c r="D129" s="19" t="s">
        <v>106</v>
      </c>
      <c r="E129" s="14">
        <v>145700</v>
      </c>
      <c r="F129" s="15"/>
      <c r="G129" s="16"/>
      <c r="H129" s="14"/>
      <c r="I129" s="4" t="s">
        <v>33</v>
      </c>
    </row>
    <row r="130" spans="1:11" ht="16" customHeight="1" x14ac:dyDescent="0.2">
      <c r="B130" s="130"/>
      <c r="C130" s="72">
        <v>5</v>
      </c>
      <c r="D130" s="19" t="s">
        <v>138</v>
      </c>
      <c r="E130" s="14">
        <v>25000000</v>
      </c>
      <c r="F130" s="15"/>
      <c r="G130" s="16"/>
      <c r="H130" s="14"/>
      <c r="I130" s="4" t="s">
        <v>147</v>
      </c>
    </row>
    <row r="131" spans="1:11" ht="16" customHeight="1" x14ac:dyDescent="0.2">
      <c r="B131" s="130"/>
      <c r="C131" s="72">
        <v>6</v>
      </c>
      <c r="D131" s="19" t="s">
        <v>145</v>
      </c>
      <c r="E131" s="14">
        <v>140000</v>
      </c>
      <c r="F131" s="15"/>
      <c r="G131" s="16"/>
      <c r="H131" s="14"/>
      <c r="I131" s="4" t="s">
        <v>146</v>
      </c>
    </row>
    <row r="132" spans="1:11" ht="16" customHeight="1" x14ac:dyDescent="0.2">
      <c r="B132" s="130"/>
      <c r="C132" s="72">
        <v>7</v>
      </c>
      <c r="D132" s="19" t="s">
        <v>148</v>
      </c>
      <c r="E132" s="14">
        <v>370000</v>
      </c>
      <c r="F132" s="15"/>
      <c r="G132" s="16"/>
      <c r="H132" s="14"/>
      <c r="I132" s="46" t="s">
        <v>37</v>
      </c>
    </row>
    <row r="133" spans="1:11" ht="16" customHeight="1" x14ac:dyDescent="0.2">
      <c r="B133" s="130"/>
      <c r="C133" s="72">
        <v>8</v>
      </c>
      <c r="D133" s="19" t="s">
        <v>154</v>
      </c>
      <c r="E133" s="14">
        <v>142000</v>
      </c>
      <c r="F133" s="15"/>
      <c r="G133" s="16"/>
      <c r="H133" s="14"/>
      <c r="I133" s="46" t="s">
        <v>37</v>
      </c>
    </row>
    <row r="134" spans="1:11" ht="16" customHeight="1" x14ac:dyDescent="0.2">
      <c r="B134" s="130"/>
      <c r="C134" s="72">
        <v>9</v>
      </c>
      <c r="D134" s="19" t="s">
        <v>155</v>
      </c>
      <c r="E134" s="14"/>
      <c r="F134" s="15"/>
      <c r="G134" s="16"/>
      <c r="H134" s="14"/>
      <c r="I134" s="46"/>
    </row>
    <row r="135" spans="1:11" ht="16" customHeight="1" x14ac:dyDescent="0.2">
      <c r="B135" s="130"/>
      <c r="C135" s="72">
        <v>10</v>
      </c>
      <c r="D135" s="19" t="s">
        <v>157</v>
      </c>
      <c r="E135" s="14">
        <v>1255705.56</v>
      </c>
      <c r="F135" s="15"/>
      <c r="G135" s="16"/>
      <c r="H135" s="14"/>
      <c r="I135" s="4" t="s">
        <v>158</v>
      </c>
    </row>
    <row r="136" spans="1:11" ht="16" customHeight="1" x14ac:dyDescent="0.2">
      <c r="B136" s="130"/>
      <c r="C136" s="8">
        <v>11</v>
      </c>
      <c r="D136" s="21" t="s">
        <v>159</v>
      </c>
      <c r="E136" s="37">
        <v>250000</v>
      </c>
      <c r="F136" s="38"/>
      <c r="G136" s="39"/>
      <c r="H136" s="37"/>
      <c r="I136" s="76" t="s">
        <v>11</v>
      </c>
    </row>
    <row r="137" spans="1:11" s="47" customFormat="1" ht="16" customHeight="1" x14ac:dyDescent="0.2">
      <c r="A137" s="114"/>
      <c r="B137" s="130"/>
      <c r="C137" s="74">
        <v>12</v>
      </c>
      <c r="D137" s="67" t="s">
        <v>160</v>
      </c>
      <c r="E137" s="68">
        <v>55000</v>
      </c>
      <c r="F137" s="69"/>
      <c r="G137" s="70"/>
      <c r="H137" s="68"/>
      <c r="I137" s="4" t="s">
        <v>11</v>
      </c>
      <c r="J137" s="25"/>
    </row>
    <row r="138" spans="1:11" ht="11" customHeight="1" thickBot="1" x14ac:dyDescent="0.25">
      <c r="B138" s="130"/>
    </row>
    <row r="139" spans="1:11" ht="16" customHeight="1" x14ac:dyDescent="0.2">
      <c r="B139" s="130"/>
      <c r="D139" s="97" t="s">
        <v>15</v>
      </c>
    </row>
    <row r="140" spans="1:11" ht="16" customHeight="1" x14ac:dyDescent="0.2">
      <c r="B140" s="130"/>
      <c r="C140" s="72">
        <v>13</v>
      </c>
      <c r="D140" s="113" t="s">
        <v>131</v>
      </c>
      <c r="E140" s="104">
        <v>300000</v>
      </c>
      <c r="F140" s="15"/>
      <c r="G140" s="16"/>
      <c r="H140" s="14"/>
      <c r="I140" s="4" t="s">
        <v>133</v>
      </c>
    </row>
    <row r="141" spans="1:11" ht="30" customHeight="1" x14ac:dyDescent="0.2">
      <c r="B141" s="130"/>
      <c r="C141" s="72">
        <v>14</v>
      </c>
      <c r="D141" s="103" t="s">
        <v>132</v>
      </c>
      <c r="E141" s="104">
        <v>300000</v>
      </c>
      <c r="F141" s="15"/>
      <c r="G141" s="16"/>
      <c r="H141" s="14"/>
      <c r="I141" s="4" t="s">
        <v>133</v>
      </c>
    </row>
    <row r="142" spans="1:11" ht="11" customHeight="1" thickBot="1" x14ac:dyDescent="0.25">
      <c r="B142" s="130"/>
      <c r="E142" s="41"/>
    </row>
    <row r="143" spans="1:11" ht="22" customHeight="1" thickBot="1" x14ac:dyDescent="0.25">
      <c r="B143" s="131"/>
      <c r="D143" s="17" t="s">
        <v>19</v>
      </c>
      <c r="E143" s="44">
        <f>SUM(E126:E142)</f>
        <v>28048205.559999999</v>
      </c>
      <c r="K143" s="44">
        <f>E143</f>
        <v>28048205.559999999</v>
      </c>
    </row>
    <row r="144" spans="1:11" ht="7" customHeight="1" thickBot="1" x14ac:dyDescent="0.25">
      <c r="B144" s="92"/>
      <c r="D144" s="54"/>
      <c r="E144" s="55"/>
    </row>
    <row r="145" spans="1:10" ht="50" x14ac:dyDescent="0.2">
      <c r="B145" s="129">
        <v>6</v>
      </c>
      <c r="C145" s="73" t="s">
        <v>0</v>
      </c>
      <c r="D145" s="90" t="s">
        <v>29</v>
      </c>
      <c r="E145" s="5" t="s">
        <v>54</v>
      </c>
      <c r="F145" s="7" t="s">
        <v>10</v>
      </c>
      <c r="G145" s="6" t="s">
        <v>1</v>
      </c>
      <c r="H145" s="5" t="s">
        <v>55</v>
      </c>
      <c r="I145" s="3" t="s">
        <v>8</v>
      </c>
    </row>
    <row r="146" spans="1:10" ht="16" customHeight="1" x14ac:dyDescent="0.2">
      <c r="B146" s="130"/>
    </row>
    <row r="147" spans="1:10" ht="16" customHeight="1" x14ac:dyDescent="0.2">
      <c r="B147" s="130"/>
      <c r="C147" s="72">
        <v>1</v>
      </c>
      <c r="D147" s="19" t="s">
        <v>107</v>
      </c>
      <c r="E147" s="14">
        <v>40000</v>
      </c>
      <c r="F147" s="15"/>
      <c r="G147" s="16"/>
      <c r="H147" s="14"/>
      <c r="I147" s="4" t="s">
        <v>34</v>
      </c>
    </row>
    <row r="148" spans="1:10" ht="16" customHeight="1" x14ac:dyDescent="0.2">
      <c r="B148" s="130"/>
      <c r="C148" s="72">
        <v>2</v>
      </c>
      <c r="D148" s="19" t="s">
        <v>80</v>
      </c>
      <c r="E148" s="14">
        <v>580000</v>
      </c>
      <c r="F148" s="15"/>
      <c r="G148" s="16"/>
      <c r="H148" s="14"/>
      <c r="I148" s="4" t="s">
        <v>31</v>
      </c>
    </row>
    <row r="149" spans="1:10" ht="16" customHeight="1" x14ac:dyDescent="0.2">
      <c r="B149" s="130"/>
      <c r="C149" s="72">
        <v>3</v>
      </c>
      <c r="D149" s="19" t="s">
        <v>47</v>
      </c>
      <c r="E149" s="14">
        <v>400000</v>
      </c>
      <c r="F149" s="15"/>
      <c r="G149" s="16"/>
      <c r="H149" s="14"/>
      <c r="I149" s="4" t="s">
        <v>31</v>
      </c>
    </row>
    <row r="150" spans="1:10" ht="16" customHeight="1" x14ac:dyDescent="0.2">
      <c r="B150" s="130"/>
      <c r="C150" s="72">
        <v>4</v>
      </c>
      <c r="D150" s="19" t="s">
        <v>102</v>
      </c>
      <c r="E150" s="14">
        <v>1292359.42</v>
      </c>
      <c r="F150" s="15"/>
      <c r="G150" s="16"/>
      <c r="H150" s="14"/>
      <c r="I150" s="4" t="s">
        <v>103</v>
      </c>
    </row>
    <row r="151" spans="1:10" ht="16" customHeight="1" x14ac:dyDescent="0.2">
      <c r="B151" s="130"/>
      <c r="C151" s="72">
        <v>5</v>
      </c>
      <c r="D151" s="19" t="s">
        <v>104</v>
      </c>
      <c r="E151" s="14">
        <v>1326491.72</v>
      </c>
      <c r="F151" s="15"/>
      <c r="G151" s="16"/>
      <c r="H151" s="14"/>
      <c r="I151" s="4" t="s">
        <v>103</v>
      </c>
    </row>
    <row r="152" spans="1:10" ht="16" customHeight="1" x14ac:dyDescent="0.2">
      <c r="B152" s="130"/>
      <c r="C152" s="72">
        <v>6</v>
      </c>
      <c r="D152" s="19" t="s">
        <v>139</v>
      </c>
      <c r="E152" s="14">
        <v>13000000</v>
      </c>
      <c r="F152" s="15"/>
      <c r="G152" s="16"/>
      <c r="H152" s="14"/>
      <c r="I152" s="4" t="s">
        <v>37</v>
      </c>
    </row>
    <row r="153" spans="1:10" ht="16" customHeight="1" x14ac:dyDescent="0.2">
      <c r="B153" s="130"/>
      <c r="C153" s="72">
        <v>7</v>
      </c>
      <c r="D153" s="19" t="s">
        <v>149</v>
      </c>
      <c r="E153" s="14">
        <v>49600</v>
      </c>
      <c r="F153" s="15"/>
      <c r="G153" s="16"/>
      <c r="H153" s="14"/>
      <c r="I153" s="4" t="s">
        <v>37</v>
      </c>
    </row>
    <row r="154" spans="1:10" ht="16" customHeight="1" x14ac:dyDescent="0.2">
      <c r="B154" s="130"/>
      <c r="C154" s="72">
        <v>8</v>
      </c>
      <c r="D154" s="19" t="s">
        <v>79</v>
      </c>
      <c r="E154" s="14">
        <v>1600000</v>
      </c>
      <c r="F154" s="15"/>
      <c r="G154" s="16"/>
      <c r="H154" s="14"/>
      <c r="I154" s="4" t="s">
        <v>39</v>
      </c>
    </row>
    <row r="155" spans="1:10" s="47" customFormat="1" ht="16" customHeight="1" x14ac:dyDescent="0.2">
      <c r="A155" s="114"/>
      <c r="B155" s="130"/>
      <c r="C155" s="74">
        <v>9</v>
      </c>
      <c r="D155" s="67" t="s">
        <v>161</v>
      </c>
      <c r="E155" s="68">
        <v>100000</v>
      </c>
      <c r="F155" s="69"/>
      <c r="G155" s="70"/>
      <c r="H155" s="68"/>
      <c r="I155" s="4" t="s">
        <v>37</v>
      </c>
      <c r="J155" s="25"/>
    </row>
    <row r="156" spans="1:10" s="47" customFormat="1" ht="16" customHeight="1" x14ac:dyDescent="0.2">
      <c r="A156" s="114"/>
      <c r="B156" s="130"/>
      <c r="C156" s="74">
        <v>10</v>
      </c>
      <c r="D156" s="67" t="s">
        <v>162</v>
      </c>
      <c r="E156" s="68">
        <v>35000</v>
      </c>
      <c r="F156" s="69"/>
      <c r="G156" s="70"/>
      <c r="H156" s="68"/>
      <c r="I156" s="4" t="s">
        <v>37</v>
      </c>
      <c r="J156" s="25"/>
    </row>
    <row r="157" spans="1:10" ht="10" customHeight="1" thickBot="1" x14ac:dyDescent="0.25">
      <c r="B157" s="130"/>
      <c r="C157" s="8"/>
      <c r="D157" s="21"/>
      <c r="E157" s="37"/>
      <c r="F157" s="38"/>
      <c r="G157" s="39"/>
      <c r="H157" s="37"/>
      <c r="I157" s="8"/>
    </row>
    <row r="158" spans="1:10" ht="16" customHeight="1" thickBot="1" x14ac:dyDescent="0.25">
      <c r="B158" s="130"/>
      <c r="C158" s="8"/>
      <c r="D158" s="26" t="s">
        <v>108</v>
      </c>
      <c r="E158" s="37"/>
      <c r="F158" s="38"/>
      <c r="G158" s="39"/>
      <c r="H158" s="37"/>
      <c r="I158" s="8"/>
    </row>
    <row r="159" spans="1:10" ht="34" x14ac:dyDescent="0.2">
      <c r="B159" s="130"/>
      <c r="C159" s="72">
        <v>11</v>
      </c>
      <c r="D159" s="52" t="s">
        <v>109</v>
      </c>
      <c r="E159" s="14">
        <v>515735.55</v>
      </c>
      <c r="F159" s="15"/>
      <c r="G159" s="16"/>
      <c r="H159" s="14"/>
      <c r="I159" s="4" t="s">
        <v>33</v>
      </c>
    </row>
    <row r="160" spans="1:10" x14ac:dyDescent="0.2">
      <c r="B160" s="130"/>
      <c r="C160" s="72">
        <v>12</v>
      </c>
      <c r="D160" s="19" t="s">
        <v>110</v>
      </c>
      <c r="E160" s="14">
        <v>319650.88</v>
      </c>
      <c r="F160" s="15"/>
      <c r="G160" s="16"/>
      <c r="H160" s="14"/>
      <c r="I160" s="4" t="s">
        <v>39</v>
      </c>
    </row>
    <row r="161" spans="2:11" ht="16" customHeight="1" x14ac:dyDescent="0.2">
      <c r="B161" s="130"/>
      <c r="C161" s="72">
        <v>13</v>
      </c>
      <c r="D161" s="19" t="s">
        <v>111</v>
      </c>
      <c r="E161" s="14">
        <v>150000</v>
      </c>
      <c r="F161" s="15"/>
      <c r="G161" s="16"/>
      <c r="H161" s="14"/>
      <c r="I161" s="4" t="s">
        <v>39</v>
      </c>
    </row>
    <row r="162" spans="2:11" ht="16" customHeight="1" x14ac:dyDescent="0.2">
      <c r="B162" s="130"/>
      <c r="C162" s="72">
        <v>14</v>
      </c>
      <c r="D162" s="19" t="s">
        <v>112</v>
      </c>
      <c r="E162" s="14">
        <v>305164</v>
      </c>
      <c r="F162" s="15"/>
      <c r="G162" s="16"/>
      <c r="H162" s="14"/>
      <c r="I162" s="4" t="s">
        <v>39</v>
      </c>
    </row>
    <row r="163" spans="2:11" ht="16" customHeight="1" x14ac:dyDescent="0.2">
      <c r="B163" s="130"/>
      <c r="C163" s="72">
        <v>15</v>
      </c>
      <c r="D163" s="19" t="s">
        <v>113</v>
      </c>
      <c r="E163" s="14">
        <v>70000</v>
      </c>
      <c r="F163" s="15"/>
      <c r="G163" s="16"/>
      <c r="H163" s="14"/>
      <c r="I163" s="4" t="s">
        <v>39</v>
      </c>
    </row>
    <row r="164" spans="2:11" ht="16" customHeight="1" x14ac:dyDescent="0.2">
      <c r="B164" s="130"/>
      <c r="C164" s="72">
        <v>16</v>
      </c>
      <c r="D164" s="19" t="s">
        <v>114</v>
      </c>
      <c r="E164" s="14">
        <v>80000</v>
      </c>
      <c r="F164" s="15"/>
      <c r="G164" s="16"/>
      <c r="H164" s="14"/>
      <c r="I164" s="4" t="s">
        <v>39</v>
      </c>
    </row>
    <row r="165" spans="2:11" ht="16" customHeight="1" x14ac:dyDescent="0.2">
      <c r="B165" s="130"/>
      <c r="C165" s="72">
        <v>17</v>
      </c>
      <c r="D165" s="19" t="s">
        <v>115</v>
      </c>
      <c r="E165" s="14">
        <v>40000</v>
      </c>
      <c r="F165" s="15"/>
      <c r="G165" s="16"/>
      <c r="H165" s="14"/>
      <c r="I165" s="4" t="s">
        <v>39</v>
      </c>
    </row>
    <row r="166" spans="2:11" ht="16" customHeight="1" x14ac:dyDescent="0.2">
      <c r="B166" s="130"/>
      <c r="C166" s="72">
        <v>18</v>
      </c>
      <c r="D166" s="19" t="s">
        <v>116</v>
      </c>
      <c r="E166" s="14">
        <v>24800</v>
      </c>
      <c r="F166" s="15"/>
      <c r="G166" s="16"/>
      <c r="H166" s="14"/>
      <c r="I166" s="4" t="s">
        <v>39</v>
      </c>
    </row>
    <row r="167" spans="2:11" ht="16" customHeight="1" x14ac:dyDescent="0.2">
      <c r="B167" s="130"/>
      <c r="C167" s="72">
        <v>19</v>
      </c>
      <c r="D167" s="19" t="s">
        <v>117</v>
      </c>
      <c r="E167" s="14">
        <v>24800</v>
      </c>
      <c r="F167" s="15"/>
      <c r="G167" s="16"/>
      <c r="H167" s="14"/>
      <c r="I167" s="4" t="s">
        <v>39</v>
      </c>
    </row>
    <row r="168" spans="2:11" ht="33" customHeight="1" thickBot="1" x14ac:dyDescent="0.25">
      <c r="B168" s="130"/>
      <c r="C168"/>
      <c r="D168"/>
      <c r="E168"/>
      <c r="F168"/>
      <c r="G168"/>
      <c r="H168"/>
      <c r="I168"/>
    </row>
    <row r="169" spans="2:11" ht="17" customHeight="1" x14ac:dyDescent="0.2">
      <c r="B169" s="130"/>
      <c r="C169"/>
      <c r="D169" s="97" t="s">
        <v>15</v>
      </c>
      <c r="E169"/>
      <c r="F169"/>
      <c r="G169"/>
      <c r="H169"/>
      <c r="I169"/>
    </row>
    <row r="170" spans="2:11" ht="16" customHeight="1" x14ac:dyDescent="0.2">
      <c r="B170" s="130"/>
      <c r="C170" s="127">
        <v>20</v>
      </c>
      <c r="D170" s="20" t="s">
        <v>121</v>
      </c>
      <c r="E170" s="98">
        <v>982700</v>
      </c>
      <c r="F170" s="99"/>
      <c r="G170" s="99"/>
      <c r="H170" s="99"/>
      <c r="I170" s="4" t="s">
        <v>103</v>
      </c>
    </row>
    <row r="171" spans="2:11" ht="16" customHeight="1" thickBot="1" x14ac:dyDescent="0.25">
      <c r="B171" s="130"/>
      <c r="C171" s="127">
        <v>21</v>
      </c>
      <c r="D171" s="113" t="s">
        <v>134</v>
      </c>
      <c r="E171" s="122">
        <v>2500000</v>
      </c>
      <c r="F171" s="99"/>
      <c r="G171" s="99"/>
      <c r="H171" s="99"/>
      <c r="I171" s="4"/>
    </row>
    <row r="172" spans="2:11" ht="16" customHeight="1" thickBot="1" x14ac:dyDescent="0.25">
      <c r="B172" s="130"/>
      <c r="E172" s="123">
        <f>SUM(E147:E171)</f>
        <v>23436301.57</v>
      </c>
    </row>
    <row r="173" spans="2:11" ht="20" customHeight="1" thickBot="1" x14ac:dyDescent="0.25">
      <c r="B173" s="131"/>
      <c r="E173" s="41"/>
      <c r="K173" s="41"/>
    </row>
    <row r="174" spans="2:11" ht="23" customHeight="1" thickBot="1" x14ac:dyDescent="0.25">
      <c r="B174" s="92"/>
      <c r="E174" s="138" t="s">
        <v>100</v>
      </c>
      <c r="F174" s="139"/>
      <c r="G174" s="139"/>
      <c r="H174" s="139"/>
      <c r="I174" s="139"/>
      <c r="J174" s="140"/>
      <c r="K174" s="147">
        <f>E143+J110</f>
        <v>89447814.120000005</v>
      </c>
    </row>
    <row r="175" spans="2:11" ht="15" customHeight="1" thickBot="1" x14ac:dyDescent="0.25">
      <c r="B175" s="92"/>
      <c r="E175" s="93"/>
      <c r="F175" s="93"/>
      <c r="G175" s="93"/>
      <c r="H175" s="93"/>
      <c r="I175" s="93"/>
      <c r="J175" s="93"/>
      <c r="K175" s="94"/>
    </row>
    <row r="176" spans="2:11" ht="25" customHeight="1" thickBot="1" x14ac:dyDescent="0.25">
      <c r="B176" s="92"/>
      <c r="E176" s="138" t="s">
        <v>101</v>
      </c>
      <c r="F176" s="139"/>
      <c r="G176" s="139"/>
      <c r="H176" s="139"/>
      <c r="I176" s="139"/>
      <c r="J176" s="140"/>
      <c r="K176" s="148">
        <f>E172</f>
        <v>23436301.57</v>
      </c>
    </row>
    <row r="177" spans="2:11" ht="11" customHeight="1" thickBot="1" x14ac:dyDescent="0.25">
      <c r="B177" s="92"/>
      <c r="E177" s="41"/>
    </row>
    <row r="178" spans="2:11" ht="27" customHeight="1" thickBot="1" x14ac:dyDescent="0.25">
      <c r="E178" s="135" t="s">
        <v>97</v>
      </c>
      <c r="F178" s="136"/>
      <c r="G178" s="136"/>
      <c r="H178" s="136"/>
      <c r="I178" s="136"/>
      <c r="J178" s="137"/>
      <c r="K178" s="149">
        <f>K174+K176</f>
        <v>112884115.69</v>
      </c>
    </row>
    <row r="179" spans="2:11" ht="17" thickBot="1" x14ac:dyDescent="0.25"/>
    <row r="180" spans="2:11" ht="24" thickBot="1" x14ac:dyDescent="0.25">
      <c r="E180" s="95"/>
      <c r="H180" s="152" t="s">
        <v>174</v>
      </c>
      <c r="I180" s="153"/>
      <c r="J180" s="150" t="s">
        <v>175</v>
      </c>
      <c r="K180" s="151">
        <v>9000000</v>
      </c>
    </row>
    <row r="182" spans="2:11" x14ac:dyDescent="0.2">
      <c r="K182"/>
    </row>
  </sheetData>
  <mergeCells count="12">
    <mergeCell ref="H180:I180"/>
    <mergeCell ref="E178:J178"/>
    <mergeCell ref="E176:J176"/>
    <mergeCell ref="C2:I2"/>
    <mergeCell ref="D110:I110"/>
    <mergeCell ref="E174:J174"/>
    <mergeCell ref="B4:B57"/>
    <mergeCell ref="B145:B173"/>
    <mergeCell ref="B124:B143"/>
    <mergeCell ref="B112:B122"/>
    <mergeCell ref="B96:B108"/>
    <mergeCell ref="B60:B94"/>
  </mergeCells>
  <phoneticPr fontId="4" type="noConversion"/>
  <pageMargins left="0.78740157480314965" right="0.39370078740157483" top="0.39370078740157483" bottom="0.59055118110236227" header="0.31496062992125984" footer="0"/>
  <pageSetup paperSize="9" scale="52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2023-09-11T07:13:09Z</cp:lastPrinted>
  <dcterms:created xsi:type="dcterms:W3CDTF">2020-05-14T09:40:01Z</dcterms:created>
  <dcterms:modified xsi:type="dcterms:W3CDTF">2023-09-11T07:30:06Z</dcterms:modified>
</cp:coreProperties>
</file>